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LES DEPT\Product Data Sheets\Fiches Techniques\FC5\"/>
    </mc:Choice>
  </mc:AlternateContent>
  <bookViews>
    <workbookView xWindow="0" yWindow="0" windowWidth="28800" windowHeight="12435"/>
  </bookViews>
  <sheets>
    <sheet name="Product" sheetId="1" r:id="rId1"/>
  </sheets>
  <externalReferences>
    <externalReference r:id="rId2"/>
  </externalReferences>
  <definedNames>
    <definedName name="_xlnm.Print_Area" localSheetId="0">Product!$A$1:$F$70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26" i="1"/>
  <c r="F26" i="1"/>
  <c r="B27" i="1"/>
  <c r="D27" i="1"/>
  <c r="F27" i="1"/>
  <c r="B28" i="1"/>
  <c r="D28" i="1"/>
  <c r="F28" i="1"/>
  <c r="B29" i="1"/>
  <c r="D29" i="1"/>
  <c r="F29" i="1"/>
  <c r="B30" i="1"/>
  <c r="D30" i="1"/>
  <c r="B35" i="1"/>
  <c r="D35" i="1"/>
  <c r="F35" i="1"/>
  <c r="B36" i="1"/>
  <c r="D36" i="1"/>
  <c r="F38" i="1"/>
  <c r="F39" i="1"/>
  <c r="F40" i="1"/>
  <c r="B42" i="1"/>
  <c r="B43" i="1"/>
  <c r="B49" i="1"/>
  <c r="D49" i="1"/>
  <c r="B50" i="1"/>
  <c r="D50" i="1"/>
  <c r="B51" i="1"/>
  <c r="B56" i="1"/>
  <c r="F56" i="1"/>
  <c r="F57" i="1" s="1"/>
  <c r="B63" i="1"/>
  <c r="D63" i="1"/>
  <c r="F63" i="1"/>
</calcChain>
</file>

<file path=xl/sharedStrings.xml><?xml version="1.0" encoding="utf-8"?>
<sst xmlns="http://schemas.openxmlformats.org/spreadsheetml/2006/main" count="219" uniqueCount="211">
  <si>
    <t>XH500-6</t>
  </si>
  <si>
    <t>XH500-4</t>
  </si>
  <si>
    <t>XH500-3</t>
  </si>
  <si>
    <t>W1200CT</t>
  </si>
  <si>
    <t>W1200COS</t>
  </si>
  <si>
    <t>V12SCF</t>
  </si>
  <si>
    <t>TT59</t>
  </si>
  <si>
    <t>TT20-RP</t>
  </si>
  <si>
    <t>TT191/AS/XH</t>
  </si>
  <si>
    <t>TT162-W</t>
  </si>
  <si>
    <t>TT162-B</t>
  </si>
  <si>
    <t>TT140/F</t>
  </si>
  <si>
    <t>TT120/AS</t>
  </si>
  <si>
    <t>T22/PU</t>
  </si>
  <si>
    <t>T04/U</t>
  </si>
  <si>
    <t>T/NPW</t>
  </si>
  <si>
    <t>ST200/U</t>
  </si>
  <si>
    <t>SPC25</t>
  </si>
  <si>
    <t>SL-10</t>
  </si>
  <si>
    <t>SBR.5</t>
  </si>
  <si>
    <t>SBR.375</t>
  </si>
  <si>
    <t>SBR.25</t>
  </si>
  <si>
    <t>SBR.187</t>
  </si>
  <si>
    <t>SBR.125</t>
  </si>
  <si>
    <t>SBR.062</t>
  </si>
  <si>
    <t>R1200UCOS</t>
  </si>
  <si>
    <t>PYR-3</t>
  </si>
  <si>
    <t>PYR-2</t>
  </si>
  <si>
    <t>PT1.2 0-U2</t>
  </si>
  <si>
    <t>PT0.9 0-0</t>
  </si>
  <si>
    <t>PG.5</t>
  </si>
  <si>
    <t>PG.375</t>
  </si>
  <si>
    <t>PG.25</t>
  </si>
  <si>
    <t>PG.125</t>
  </si>
  <si>
    <t>P9PH</t>
  </si>
  <si>
    <t>P4440 1/4x1/16</t>
  </si>
  <si>
    <t>P3330 Vx1/32</t>
  </si>
  <si>
    <t>P3330 MRTx1/32</t>
  </si>
  <si>
    <t>P3330 3/16xBR MOR</t>
  </si>
  <si>
    <t>P3330 3/16x1/16</t>
  </si>
  <si>
    <t>P3330 1/16x1/16 - HT</t>
  </si>
  <si>
    <t>P2220 3/16xBR MOR</t>
  </si>
  <si>
    <t>P2220 3/16x1/16</t>
  </si>
  <si>
    <t>P18EF</t>
  </si>
  <si>
    <t>P08EF</t>
  </si>
  <si>
    <t>NT90</t>
  </si>
  <si>
    <t>NP6660</t>
  </si>
  <si>
    <t>NOVO60</t>
  </si>
  <si>
    <t>NOVO40</t>
  </si>
  <si>
    <t>NIT.375</t>
  </si>
  <si>
    <t>NIT.25</t>
  </si>
  <si>
    <t>NIT.125</t>
  </si>
  <si>
    <t>NIT.062</t>
  </si>
  <si>
    <t>NEO.25</t>
  </si>
  <si>
    <t>NEO.125</t>
  </si>
  <si>
    <t>NEO.062</t>
  </si>
  <si>
    <t>N30CY</t>
  </si>
  <si>
    <t>MINI DIAMOND.31</t>
  </si>
  <si>
    <t>LIN.5</t>
  </si>
  <si>
    <t>LIN.375</t>
  </si>
  <si>
    <t>LIN.25</t>
  </si>
  <si>
    <t>LIN.187</t>
  </si>
  <si>
    <t>LIN.125</t>
  </si>
  <si>
    <t>LIN.062</t>
  </si>
  <si>
    <t>L500</t>
  </si>
  <si>
    <t>L1000</t>
  </si>
  <si>
    <t>I225-3PG5</t>
  </si>
  <si>
    <t>I225-3HT</t>
  </si>
  <si>
    <t>I225-3</t>
  </si>
  <si>
    <t>I150-2CT</t>
  </si>
  <si>
    <t>I150-2</t>
  </si>
  <si>
    <t>HSW-4</t>
  </si>
  <si>
    <t>HSW-3</t>
  </si>
  <si>
    <t>H12Y1R</t>
  </si>
  <si>
    <t>GT-02</t>
  </si>
  <si>
    <t>GG4E RFQ</t>
  </si>
  <si>
    <t>FP32-2W</t>
  </si>
  <si>
    <t>FP32-2</t>
  </si>
  <si>
    <t>FP27-2</t>
  </si>
  <si>
    <t>FP25-3T</t>
  </si>
  <si>
    <t>FP25-2T</t>
  </si>
  <si>
    <t>FP24-2W</t>
  </si>
  <si>
    <t>FP24-2</t>
  </si>
  <si>
    <t>FP22-2</t>
  </si>
  <si>
    <t>FP21-5</t>
  </si>
  <si>
    <t>FP21-4</t>
  </si>
  <si>
    <t>FP21-3</t>
  </si>
  <si>
    <t>FP20-2G</t>
  </si>
  <si>
    <t>FP20-2B</t>
  </si>
  <si>
    <t>FP19-3</t>
  </si>
  <si>
    <t>FP17-2CO</t>
  </si>
  <si>
    <t>FP16-3O</t>
  </si>
  <si>
    <t>FP16-3B</t>
  </si>
  <si>
    <t>FP15-3DP</t>
  </si>
  <si>
    <t>FP15-2M</t>
  </si>
  <si>
    <t>FP15-2CK</t>
  </si>
  <si>
    <t>FP14-2</t>
  </si>
  <si>
    <t>FP13-3</t>
  </si>
  <si>
    <t>FP11-2NFB</t>
  </si>
  <si>
    <t>FP11-2NF</t>
  </si>
  <si>
    <t>FP11-2B</t>
  </si>
  <si>
    <t>www.transforcebeltal.com</t>
  </si>
  <si>
    <t>FP11-2</t>
  </si>
  <si>
    <t>(800)363-2358 · Tel:(450)263-3735 · Fax:(450)263-8958</t>
  </si>
  <si>
    <t>FP11-1</t>
  </si>
  <si>
    <t>Transforce Beltal Inc. · 2664 Principale · Dunham, Québec, Canada · J0E 1M0</t>
  </si>
  <si>
    <t>FP10-3</t>
  </si>
  <si>
    <t>FP08-3H</t>
  </si>
  <si>
    <t>Antimicrobial</t>
  </si>
  <si>
    <t>Antistatic</t>
  </si>
  <si>
    <t>FDA</t>
  </si>
  <si>
    <t>FP06-3</t>
  </si>
  <si>
    <t>FP02-3</t>
  </si>
  <si>
    <t>Other Specifications</t>
  </si>
  <si>
    <t>FP05-4</t>
  </si>
  <si>
    <t>FP04-9</t>
  </si>
  <si>
    <t>FP04-7</t>
  </si>
  <si>
    <t>On Demand</t>
  </si>
  <si>
    <t>Pressure (lbs)</t>
  </si>
  <si>
    <t>FP04-5</t>
  </si>
  <si>
    <t>Glue To Use</t>
  </si>
  <si>
    <t>Cooking Temperature (°F)</t>
  </si>
  <si>
    <t>FP04-3</t>
  </si>
  <si>
    <t>Cold Splice</t>
  </si>
  <si>
    <t>Hot Splice</t>
  </si>
  <si>
    <t>FP03-2</t>
  </si>
  <si>
    <t>Recommended Joint : Endless</t>
  </si>
  <si>
    <t>FP01-3</t>
  </si>
  <si>
    <t>FP01-2</t>
  </si>
  <si>
    <t>FNT-5P</t>
  </si>
  <si>
    <t>Ready Set™ Fasteners</t>
  </si>
  <si>
    <t>FMW-3</t>
  </si>
  <si>
    <t>Rivet Hinged Fasteners</t>
  </si>
  <si>
    <t>Clipper® Lacing</t>
  </si>
  <si>
    <t>FMW-2</t>
  </si>
  <si>
    <t>Bolt Hinged Fasteners</t>
  </si>
  <si>
    <t>Alligator® Lacing</t>
  </si>
  <si>
    <t>FMB-3-SD</t>
  </si>
  <si>
    <t>FMB-3-MC</t>
  </si>
  <si>
    <t>Recommended Joint : Metallic</t>
  </si>
  <si>
    <t>FMB-3</t>
  </si>
  <si>
    <t>FMB-2</t>
  </si>
  <si>
    <t>FELW-2.5</t>
  </si>
  <si>
    <t>FELW-1.6</t>
  </si>
  <si>
    <t>C = Back Flexing</t>
  </si>
  <si>
    <t>Minimum Diameter (C)</t>
  </si>
  <si>
    <t>FELB-2.5-ACR ITO50</t>
  </si>
  <si>
    <t>F = Flexing</t>
  </si>
  <si>
    <t>Minimum Diameter (F)</t>
  </si>
  <si>
    <t>FC5</t>
  </si>
  <si>
    <t>FC-2UF</t>
  </si>
  <si>
    <t>-On Rollers</t>
  </si>
  <si>
    <t>FC2TCE</t>
  </si>
  <si>
    <t>-On Plastic</t>
  </si>
  <si>
    <t>FC23GP</t>
  </si>
  <si>
    <t>-On Steel</t>
  </si>
  <si>
    <t>FA2PC</t>
  </si>
  <si>
    <t>Coefficient of friction - Bottom</t>
  </si>
  <si>
    <t>FA11-1CE</t>
  </si>
  <si>
    <t>% Of Elongation :</t>
  </si>
  <si>
    <t>Working Load - lbs/in :</t>
  </si>
  <si>
    <t>FA11-1CC</t>
  </si>
  <si>
    <t>Working Temperature (°F) :</t>
  </si>
  <si>
    <t>Overall Weight - lbs/ft² :</t>
  </si>
  <si>
    <t>Overall Thickness :</t>
  </si>
  <si>
    <t>F3101</t>
  </si>
  <si>
    <t>F19CK</t>
  </si>
  <si>
    <t>Working Characteristics</t>
  </si>
  <si>
    <t>EC4/1 0+0</t>
  </si>
  <si>
    <t>CU-85P.125</t>
  </si>
  <si>
    <t>BLUE1200COS</t>
  </si>
  <si>
    <t>Hardness - ShA :</t>
  </si>
  <si>
    <t>B4500CBS</t>
  </si>
  <si>
    <t>Internal Material :</t>
  </si>
  <si>
    <t>Thickness :</t>
  </si>
  <si>
    <t>B3500CBS</t>
  </si>
  <si>
    <t>Lateral Rigidity (Weft) :</t>
  </si>
  <si>
    <t>Profile :</t>
  </si>
  <si>
    <t>B33CF</t>
  </si>
  <si>
    <t>Fabric Material :</t>
  </si>
  <si>
    <t>Color :</t>
  </si>
  <si>
    <t>B30CF</t>
  </si>
  <si>
    <t>Number of plies :</t>
  </si>
  <si>
    <t>Material :</t>
  </si>
  <si>
    <t>B2500CBS</t>
  </si>
  <si>
    <t>Plies / Weaving</t>
  </si>
  <si>
    <t>Bottom Cover</t>
  </si>
  <si>
    <t>Top Cover</t>
  </si>
  <si>
    <t>B23CF</t>
  </si>
  <si>
    <t>B22CF</t>
  </si>
  <si>
    <t>B2014</t>
  </si>
  <si>
    <t>B2000COS</t>
  </si>
  <si>
    <t>B1500FF</t>
  </si>
  <si>
    <t>B1500COS</t>
  </si>
  <si>
    <t>B1500CBS</t>
  </si>
  <si>
    <t>B1200RT</t>
  </si>
  <si>
    <t>B1200CT</t>
  </si>
  <si>
    <t>Construction</t>
  </si>
  <si>
    <t>B1200COS</t>
  </si>
  <si>
    <t>A33QF</t>
  </si>
  <si>
    <t>A225-3</t>
  </si>
  <si>
    <t>60-10</t>
  </si>
  <si>
    <t>Belt :</t>
  </si>
  <si>
    <t>A150-2</t>
  </si>
  <si>
    <t>301-25</t>
  </si>
  <si>
    <t>2M2964A16A2</t>
  </si>
  <si>
    <t>28-44</t>
  </si>
  <si>
    <t>60-19</t>
  </si>
  <si>
    <t>60-05</t>
  </si>
  <si>
    <t>2000MY</t>
  </si>
  <si>
    <t>3NVT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</si>
</sst>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b/>
      <sz val="10"/>
      <color theme="2" tint="-0.499984740745262"/>
      <name val="Arial"/>
      <family val="2"/>
    </font>
    <font>
      <u/>
      <sz val="10"/>
      <color indexed="12"/>
      <name val="Arial"/>
    </font>
    <font>
      <b/>
      <u/>
      <sz val="10"/>
      <color theme="2" tint="-0.499984740745262"/>
      <name val="Arial"/>
      <family val="2"/>
    </font>
    <font>
      <b/>
      <sz val="10"/>
      <color theme="2" tint="-0.499984740745262"/>
      <name val="Calibri"/>
      <family val="2"/>
      <scheme val="minor"/>
    </font>
    <font>
      <b/>
      <sz val="12"/>
      <name val="Arial"/>
      <family val="2"/>
    </font>
    <font>
      <sz val="12"/>
      <color rgb="FF0070C0"/>
      <name val="Arial"/>
      <family val="2"/>
    </font>
    <font>
      <b/>
      <sz val="12"/>
      <name val="Calibri Light"/>
      <family val="2"/>
      <scheme val="major"/>
    </font>
    <font>
      <b/>
      <sz val="14"/>
      <color indexed="9"/>
      <name val="Arial"/>
      <family val="2"/>
    </font>
    <font>
      <sz val="12"/>
      <name val="Calibri Light"/>
      <family val="2"/>
      <scheme val="major"/>
    </font>
    <font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14"/>
      <name val="Arial"/>
    </font>
    <font>
      <b/>
      <u/>
      <sz val="14"/>
      <color rgb="FF0070C0"/>
      <name val="Calibri Light"/>
      <family val="2"/>
    </font>
    <font>
      <b/>
      <i/>
      <sz val="12"/>
      <name val="Arial"/>
      <family val="2"/>
    </font>
    <font>
      <b/>
      <sz val="12"/>
      <color rgb="FF0070C0"/>
      <name val="Calibri Light"/>
      <family val="2"/>
      <scheme val="major"/>
    </font>
    <font>
      <b/>
      <u/>
      <sz val="14"/>
      <color rgb="FF6C9CB3"/>
      <name val="Calibri Light"/>
      <family val="2"/>
    </font>
    <font>
      <b/>
      <u/>
      <sz val="12"/>
      <name val="Arial"/>
      <family val="2"/>
    </font>
    <font>
      <b/>
      <i/>
      <sz val="18"/>
      <name val="Arial"/>
      <family val="2"/>
    </font>
    <font>
      <b/>
      <i/>
      <u/>
      <sz val="18"/>
      <name val="Arial"/>
      <family val="2"/>
    </font>
    <font>
      <b/>
      <i/>
      <u/>
      <sz val="9"/>
      <name val="Arial"/>
    </font>
    <font>
      <b/>
      <i/>
      <sz val="24"/>
      <color theme="1"/>
      <name val="Arial"/>
      <family val="2"/>
    </font>
    <font>
      <b/>
      <sz val="24"/>
      <color rgb="FF0070C0"/>
      <name val="Arial"/>
      <family val="2"/>
    </font>
    <font>
      <b/>
      <u/>
      <sz val="28"/>
      <color rgb="FF0070C0"/>
      <name val="Calibri Light"/>
      <family val="2"/>
      <scheme val="maj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indent="1"/>
    </xf>
    <xf numFmtId="0" fontId="0" fillId="0" borderId="0" xfId="0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/>
    <xf numFmtId="49" fontId="7" fillId="0" borderId="0" xfId="0" applyNumberFormat="1" applyFont="1" applyBorder="1" applyAlignment="1">
      <alignment horizontal="left" indent="1"/>
    </xf>
    <xf numFmtId="0" fontId="5" fillId="0" borderId="0" xfId="0" applyFont="1" applyBorder="1"/>
    <xf numFmtId="0" fontId="15" fillId="0" borderId="0" xfId="0" applyFont="1" applyBorder="1"/>
    <xf numFmtId="0" fontId="16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21" fillId="0" borderId="0" xfId="0" applyFont="1" applyBorder="1"/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3" fillId="0" borderId="0" xfId="1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40</xdr:row>
      <xdr:rowOff>0</xdr:rowOff>
    </xdr:from>
    <xdr:ext cx="1685925" cy="800100"/>
    <xdr:pic>
      <xdr:nvPicPr>
        <xdr:cNvPr id="4" name="Picture 1" descr="Tamb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6477000"/>
          <a:ext cx="1685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857249</xdr:colOff>
      <xdr:row>1</xdr:row>
      <xdr:rowOff>9525</xdr:rowOff>
    </xdr:from>
    <xdr:ext cx="3686175" cy="1057275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99" y="171450"/>
          <a:ext cx="3686175" cy="1057275"/>
        </a:xfrm>
        <a:prstGeom prst="rect">
          <a:avLst/>
        </a:prstGeom>
      </xdr:spPr>
    </xdr:pic>
    <xdr:clientData/>
  </xdr:oneCellAnchor>
  <xdr:twoCellAnchor editAs="oneCell">
    <xdr:from>
      <xdr:col>0</xdr:col>
      <xdr:colOff>723900</xdr:colOff>
      <xdr:row>13</xdr:row>
      <xdr:rowOff>47625</xdr:rowOff>
    </xdr:from>
    <xdr:to>
      <xdr:col>0</xdr:col>
      <xdr:colOff>2199900</xdr:colOff>
      <xdr:row>21</xdr:row>
      <xdr:rowOff>56775</xdr:rowOff>
    </xdr:to>
    <xdr:pic>
      <xdr:nvPicPr>
        <xdr:cNvPr id="47" name="Image 4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466975"/>
          <a:ext cx="1476000" cy="1476000"/>
        </a:xfrm>
        <a:prstGeom prst="round2DiagRect">
          <a:avLst>
            <a:gd name="adj1" fmla="val 16667"/>
            <a:gd name="adj2" fmla="val 0"/>
          </a:avLst>
        </a:prstGeom>
        <a:ln w="38100" cap="sq">
          <a:solidFill>
            <a:srgbClr val="0070C0"/>
          </a:solidFill>
          <a:miter lim="800000"/>
        </a:ln>
        <a:effectLst/>
      </xdr:spPr>
    </xdr:pic>
    <xdr:clientData/>
  </xdr:twoCellAnchor>
  <xdr:twoCellAnchor editAs="oneCell">
    <xdr:from>
      <xdr:col>4</xdr:col>
      <xdr:colOff>47625</xdr:colOff>
      <xdr:row>13</xdr:row>
      <xdr:rowOff>47625</xdr:rowOff>
    </xdr:from>
    <xdr:to>
      <xdr:col>4</xdr:col>
      <xdr:colOff>1523625</xdr:colOff>
      <xdr:row>21</xdr:row>
      <xdr:rowOff>56775</xdr:rowOff>
    </xdr:to>
    <xdr:pic>
      <xdr:nvPicPr>
        <xdr:cNvPr id="48" name="Image 4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466975"/>
          <a:ext cx="1476000" cy="1476000"/>
        </a:xfrm>
        <a:prstGeom prst="round2DiagRect">
          <a:avLst>
            <a:gd name="adj1" fmla="val 16667"/>
            <a:gd name="adj2" fmla="val 0"/>
          </a:avLst>
        </a:prstGeom>
        <a:ln w="38100" cap="sq">
          <a:solidFill>
            <a:srgbClr val="0070C0"/>
          </a:solidFill>
          <a:miter lim="8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%20DEPT/fiches_francaise_pdf/Fiches_Techniques_OFFICI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çais"/>
      <sheetName val="English"/>
      <sheetName val="Feuil3"/>
    </sheetNames>
    <sheetDataSet>
      <sheetData sheetId="0">
        <row r="4">
          <cell r="C4" t="str">
            <v>2000MY</v>
          </cell>
          <cell r="E4" t="str">
            <v>x</v>
          </cell>
          <cell r="F4" t="str">
            <v>Polyester</v>
          </cell>
          <cell r="G4" t="str">
            <v>Bleu</v>
          </cell>
          <cell r="H4" t="str">
            <v>Perf.</v>
          </cell>
          <cell r="I4" t="str">
            <v>-</v>
          </cell>
          <cell r="J4" t="str">
            <v>-</v>
          </cell>
          <cell r="K4" t="str">
            <v>Polyester</v>
          </cell>
          <cell r="L4" t="str">
            <v>Bleu</v>
          </cell>
          <cell r="M4" t="str">
            <v>Perf.</v>
          </cell>
          <cell r="N4" t="str">
            <v>-</v>
          </cell>
          <cell r="O4" t="str">
            <v>-</v>
          </cell>
          <cell r="P4">
            <v>1</v>
          </cell>
          <cell r="Q4" t="str">
            <v>Polyester</v>
          </cell>
          <cell r="R4" t="str">
            <v>Flexible</v>
          </cell>
          <cell r="S4" t="str">
            <v>-</v>
          </cell>
          <cell r="T4" t="str">
            <v>-</v>
          </cell>
          <cell r="U4" t="str">
            <v>-</v>
          </cell>
          <cell r="V4" t="str">
            <v>-</v>
          </cell>
          <cell r="W4" t="str">
            <v>-</v>
          </cell>
          <cell r="X4" t="str">
            <v>-</v>
          </cell>
          <cell r="Y4" t="str">
            <v>-</v>
          </cell>
          <cell r="Z4" t="str">
            <v>-</v>
          </cell>
          <cell r="AA4" t="str">
            <v>-</v>
          </cell>
          <cell r="AB4">
            <v>0.05</v>
          </cell>
          <cell r="AC4" t="str">
            <v>-</v>
          </cell>
          <cell r="AD4" t="str">
            <v>-</v>
          </cell>
          <cell r="AE4">
            <v>15</v>
          </cell>
          <cell r="AF4">
            <v>2</v>
          </cell>
          <cell r="AG4" t="str">
            <v>N/R</v>
          </cell>
          <cell r="AH4" t="str">
            <v>N/R</v>
          </cell>
          <cell r="AI4" t="str">
            <v>N/R</v>
          </cell>
          <cell r="AJ4" t="str">
            <v>EZ</v>
          </cell>
          <cell r="AK4" t="str">
            <v>N/R</v>
          </cell>
          <cell r="AL4" t="str">
            <v>-</v>
          </cell>
          <cell r="AM4" t="str">
            <v>Oui</v>
          </cell>
          <cell r="AN4" t="str">
            <v>Non</v>
          </cell>
          <cell r="AO4" t="str">
            <v>Non</v>
          </cell>
        </row>
        <row r="5">
          <cell r="C5" t="str">
            <v>60-05</v>
          </cell>
          <cell r="E5" t="str">
            <v>x</v>
          </cell>
          <cell r="F5" t="str">
            <v>Teflon</v>
          </cell>
          <cell r="G5" t="str">
            <v>Beige</v>
          </cell>
          <cell r="H5" t="str">
            <v>Lisse</v>
          </cell>
          <cell r="I5" t="str">
            <v>-</v>
          </cell>
          <cell r="J5" t="str">
            <v>-</v>
          </cell>
          <cell r="K5" t="str">
            <v>Teflon</v>
          </cell>
          <cell r="L5" t="str">
            <v>Beige</v>
          </cell>
          <cell r="M5" t="str">
            <v>Lisse</v>
          </cell>
          <cell r="N5" t="str">
            <v>-</v>
          </cell>
          <cell r="O5" t="str">
            <v>-</v>
          </cell>
          <cell r="P5">
            <v>1</v>
          </cell>
          <cell r="Q5" t="str">
            <v>Fibre de verre</v>
          </cell>
          <cell r="R5" t="str">
            <v>Flexible</v>
          </cell>
          <cell r="S5" t="str">
            <v>-</v>
          </cell>
          <cell r="T5">
            <v>5.0000000000000001E-3</v>
          </cell>
          <cell r="U5">
            <v>0.16</v>
          </cell>
          <cell r="AB5">
            <v>0.05</v>
          </cell>
          <cell r="AE5" t="str">
            <v>N/R</v>
          </cell>
          <cell r="AF5" t="str">
            <v>N/R</v>
          </cell>
          <cell r="AG5" t="str">
            <v>N/R</v>
          </cell>
          <cell r="AH5" t="str">
            <v>N/R</v>
          </cell>
          <cell r="AI5" t="str">
            <v>N/R</v>
          </cell>
          <cell r="AJ5" t="str">
            <v>ESD</v>
          </cell>
          <cell r="AK5" t="str">
            <v>N/R</v>
          </cell>
          <cell r="AL5" t="str">
            <v>-</v>
          </cell>
          <cell r="AM5" t="str">
            <v>Oui</v>
          </cell>
          <cell r="AN5" t="str">
            <v>Non</v>
          </cell>
          <cell r="AO5" t="str">
            <v>Non</v>
          </cell>
        </row>
        <row r="6">
          <cell r="C6" t="str">
            <v>60-10</v>
          </cell>
          <cell r="E6" t="str">
            <v>x</v>
          </cell>
          <cell r="F6" t="str">
            <v>Teflon</v>
          </cell>
          <cell r="G6" t="str">
            <v>Beige</v>
          </cell>
          <cell r="H6" t="str">
            <v>Lisse</v>
          </cell>
          <cell r="I6" t="str">
            <v>-</v>
          </cell>
          <cell r="J6" t="str">
            <v>-</v>
          </cell>
          <cell r="K6" t="str">
            <v>Teflon</v>
          </cell>
          <cell r="L6" t="str">
            <v>Beige</v>
          </cell>
          <cell r="M6" t="str">
            <v>Lisse</v>
          </cell>
          <cell r="N6" t="str">
            <v>-</v>
          </cell>
          <cell r="O6" t="str">
            <v>-</v>
          </cell>
          <cell r="P6">
            <v>1</v>
          </cell>
          <cell r="Q6" t="str">
            <v>Fibre de verre</v>
          </cell>
          <cell r="R6" t="str">
            <v>Flexible</v>
          </cell>
          <cell r="S6" t="str">
            <v>-</v>
          </cell>
          <cell r="T6">
            <v>0.01</v>
          </cell>
          <cell r="U6">
            <v>0.313</v>
          </cell>
          <cell r="AB6">
            <v>0.05</v>
          </cell>
          <cell r="AE6" t="str">
            <v>00</v>
          </cell>
          <cell r="AF6">
            <v>25</v>
          </cell>
          <cell r="AG6" t="str">
            <v>N/R</v>
          </cell>
          <cell r="AH6" t="str">
            <v>N/R</v>
          </cell>
          <cell r="AI6" t="str">
            <v>N/R</v>
          </cell>
          <cell r="AJ6" t="str">
            <v>ESD</v>
          </cell>
          <cell r="AK6" t="str">
            <v>N/R</v>
          </cell>
          <cell r="AL6" t="str">
            <v>-</v>
          </cell>
          <cell r="AM6" t="str">
            <v>Oui</v>
          </cell>
          <cell r="AN6" t="str">
            <v>Non</v>
          </cell>
          <cell r="AO6" t="str">
            <v>Non</v>
          </cell>
        </row>
        <row r="7">
          <cell r="C7" t="str">
            <v>60-19</v>
          </cell>
          <cell r="E7" t="str">
            <v>x</v>
          </cell>
          <cell r="F7" t="str">
            <v>Teflon</v>
          </cell>
          <cell r="G7" t="str">
            <v>Beige</v>
          </cell>
          <cell r="H7" t="str">
            <v>Text.</v>
          </cell>
          <cell r="I7" t="str">
            <v>-</v>
          </cell>
          <cell r="J7" t="str">
            <v>-</v>
          </cell>
          <cell r="K7" t="str">
            <v>Teflon</v>
          </cell>
          <cell r="L7" t="str">
            <v>Beige</v>
          </cell>
          <cell r="M7" t="str">
            <v>Text.</v>
          </cell>
          <cell r="N7" t="str">
            <v>-</v>
          </cell>
          <cell r="O7" t="str">
            <v>-</v>
          </cell>
          <cell r="P7">
            <v>1</v>
          </cell>
          <cell r="Q7" t="str">
            <v>Fibre de verre</v>
          </cell>
          <cell r="R7" t="str">
            <v>Flexible</v>
          </cell>
          <cell r="S7" t="str">
            <v>-</v>
          </cell>
          <cell r="T7">
            <v>1.9E-2</v>
          </cell>
          <cell r="AB7">
            <v>0.05</v>
          </cell>
          <cell r="AE7" t="str">
            <v>00</v>
          </cell>
          <cell r="AF7">
            <v>25</v>
          </cell>
          <cell r="AG7" t="str">
            <v>N/R</v>
          </cell>
          <cell r="AH7" t="str">
            <v>N/R</v>
          </cell>
          <cell r="AI7" t="str">
            <v>N/R</v>
          </cell>
          <cell r="AJ7" t="str">
            <v>ESD</v>
          </cell>
          <cell r="AK7" t="str">
            <v>N/R</v>
          </cell>
          <cell r="AL7" t="str">
            <v>-</v>
          </cell>
          <cell r="AM7" t="str">
            <v>Oui</v>
          </cell>
          <cell r="AN7" t="str">
            <v>Non</v>
          </cell>
          <cell r="AO7" t="str">
            <v>Non</v>
          </cell>
        </row>
        <row r="8">
          <cell r="C8" t="str">
            <v>28-44</v>
          </cell>
          <cell r="E8" t="str">
            <v>x</v>
          </cell>
          <cell r="F8" t="str">
            <v>Teflon</v>
          </cell>
          <cell r="G8" t="str">
            <v>Noir</v>
          </cell>
          <cell r="H8" t="str">
            <v>Perf.</v>
          </cell>
          <cell r="I8" t="str">
            <v>-</v>
          </cell>
          <cell r="J8" t="str">
            <v>-</v>
          </cell>
          <cell r="K8" t="str">
            <v>Teflon</v>
          </cell>
          <cell r="L8" t="str">
            <v>Noir</v>
          </cell>
          <cell r="M8" t="str">
            <v>Perf.</v>
          </cell>
          <cell r="N8" t="str">
            <v>-</v>
          </cell>
          <cell r="O8" t="str">
            <v>-</v>
          </cell>
          <cell r="P8">
            <v>1</v>
          </cell>
          <cell r="Q8" t="str">
            <v>Fibre de verre</v>
          </cell>
          <cell r="R8" t="str">
            <v>Flexible</v>
          </cell>
          <cell r="S8" t="str">
            <v>-</v>
          </cell>
          <cell r="AB8">
            <v>0.05</v>
          </cell>
          <cell r="AE8">
            <v>1</v>
          </cell>
          <cell r="AF8">
            <v>25</v>
          </cell>
          <cell r="AG8">
            <v>62</v>
          </cell>
          <cell r="AH8" t="str">
            <v>N/R</v>
          </cell>
          <cell r="AI8" t="str">
            <v>N/R</v>
          </cell>
          <cell r="AJ8" t="str">
            <v>N/R</v>
          </cell>
          <cell r="AK8" t="str">
            <v>N/R</v>
          </cell>
          <cell r="AL8" t="str">
            <v>-</v>
          </cell>
          <cell r="AM8" t="str">
            <v>Oui</v>
          </cell>
          <cell r="AN8" t="str">
            <v>Non</v>
          </cell>
          <cell r="AO8" t="str">
            <v>Non</v>
          </cell>
        </row>
        <row r="9">
          <cell r="C9" t="str">
            <v>2M2964A16A2</v>
          </cell>
          <cell r="D9" t="str">
            <v>X</v>
          </cell>
          <cell r="F9" t="str">
            <v>PU</v>
          </cell>
          <cell r="G9" t="str">
            <v>Blanc</v>
          </cell>
          <cell r="H9" t="str">
            <v>Grip</v>
          </cell>
          <cell r="I9">
            <v>0.05</v>
          </cell>
          <cell r="J9">
            <v>93</v>
          </cell>
          <cell r="K9" t="str">
            <v>PU</v>
          </cell>
          <cell r="L9" t="str">
            <v>Blanc</v>
          </cell>
          <cell r="M9" t="str">
            <v>MRT</v>
          </cell>
          <cell r="N9">
            <v>0.02</v>
          </cell>
          <cell r="O9">
            <v>93</v>
          </cell>
          <cell r="P9">
            <v>2</v>
          </cell>
          <cell r="Q9" t="str">
            <v>Polyester</v>
          </cell>
          <cell r="R9" t="str">
            <v>Rigide</v>
          </cell>
          <cell r="S9" t="str">
            <v>PU</v>
          </cell>
          <cell r="T9">
            <v>0.11600000000000001</v>
          </cell>
          <cell r="U9">
            <v>0.5</v>
          </cell>
          <cell r="V9">
            <v>80</v>
          </cell>
          <cell r="W9">
            <v>1</v>
          </cell>
          <cell r="X9">
            <v>14</v>
          </cell>
          <cell r="Y9">
            <v>176</v>
          </cell>
          <cell r="Z9">
            <v>0.35</v>
          </cell>
          <cell r="AA9">
            <v>0.3</v>
          </cell>
          <cell r="AB9">
            <v>0.05</v>
          </cell>
          <cell r="AC9">
            <v>1.5</v>
          </cell>
          <cell r="AD9">
            <v>2</v>
          </cell>
          <cell r="AE9">
            <v>1</v>
          </cell>
          <cell r="AF9" t="str">
            <v>36SP</v>
          </cell>
          <cell r="AG9">
            <v>62</v>
          </cell>
          <cell r="AH9" t="str">
            <v>N/R</v>
          </cell>
          <cell r="AI9" t="str">
            <v>N/R</v>
          </cell>
          <cell r="AJ9" t="str">
            <v>EZ</v>
          </cell>
          <cell r="AK9" t="str">
            <v>N/R</v>
          </cell>
          <cell r="AL9" t="str">
            <v>-</v>
          </cell>
          <cell r="AM9" t="str">
            <v>Oui</v>
          </cell>
          <cell r="AN9" t="str">
            <v>Oui</v>
          </cell>
          <cell r="AO9" t="str">
            <v>Non</v>
          </cell>
        </row>
        <row r="10">
          <cell r="C10" t="str">
            <v>301-25</v>
          </cell>
          <cell r="E10" t="str">
            <v>x</v>
          </cell>
          <cell r="F10" t="str">
            <v>Silicone</v>
          </cell>
          <cell r="G10" t="str">
            <v>Blanc</v>
          </cell>
          <cell r="H10" t="str">
            <v>Text.</v>
          </cell>
          <cell r="I10" t="str">
            <v>-</v>
          </cell>
          <cell r="J10" t="str">
            <v>-</v>
          </cell>
          <cell r="K10" t="str">
            <v>Silicone</v>
          </cell>
          <cell r="L10" t="str">
            <v>Blanc</v>
          </cell>
          <cell r="M10" t="str">
            <v>Text.</v>
          </cell>
          <cell r="N10" t="str">
            <v>-</v>
          </cell>
          <cell r="O10" t="str">
            <v>-</v>
          </cell>
          <cell r="P10">
            <v>1</v>
          </cell>
          <cell r="Q10" t="str">
            <v>Fibre de verre</v>
          </cell>
          <cell r="R10" t="str">
            <v>Flexible</v>
          </cell>
          <cell r="S10" t="str">
            <v>-</v>
          </cell>
          <cell r="T10">
            <v>2.5000000000000001E-2</v>
          </cell>
          <cell r="AB10">
            <v>0.05</v>
          </cell>
          <cell r="AE10" t="str">
            <v>00</v>
          </cell>
          <cell r="AF10">
            <v>25</v>
          </cell>
          <cell r="AG10" t="str">
            <v>N/R</v>
          </cell>
          <cell r="AH10" t="str">
            <v>N/R</v>
          </cell>
          <cell r="AI10" t="str">
            <v>N/R</v>
          </cell>
          <cell r="AJ10" t="str">
            <v>N/R</v>
          </cell>
          <cell r="AK10" t="str">
            <v>ESD</v>
          </cell>
          <cell r="AL10" t="str">
            <v>SILICONE</v>
          </cell>
          <cell r="AM10" t="str">
            <v>Oui</v>
          </cell>
          <cell r="AN10" t="str">
            <v>Non</v>
          </cell>
          <cell r="AO10" t="str">
            <v>Non</v>
          </cell>
        </row>
        <row r="11">
          <cell r="C11" t="str">
            <v>3NVT</v>
          </cell>
          <cell r="D11" t="str">
            <v>X</v>
          </cell>
          <cell r="F11" t="str">
            <v>NBR</v>
          </cell>
          <cell r="G11" t="str">
            <v>Brun</v>
          </cell>
          <cell r="H11" t="str">
            <v>VT</v>
          </cell>
          <cell r="I11">
            <v>0.185</v>
          </cell>
          <cell r="J11">
            <v>70</v>
          </cell>
          <cell r="K11" t="str">
            <v>Polyester</v>
          </cell>
          <cell r="L11" t="str">
            <v>Brun</v>
          </cell>
          <cell r="M11" t="str">
            <v>Text.</v>
          </cell>
          <cell r="N11" t="str">
            <v>-</v>
          </cell>
          <cell r="O11" t="str">
            <v>-</v>
          </cell>
          <cell r="P11">
            <v>3</v>
          </cell>
          <cell r="Q11" t="str">
            <v>Polyester</v>
          </cell>
          <cell r="R11" t="str">
            <v>Flexible</v>
          </cell>
          <cell r="S11" t="str">
            <v>NEO</v>
          </cell>
          <cell r="T11">
            <v>0.26900000000000002</v>
          </cell>
          <cell r="U11">
            <v>1.21</v>
          </cell>
          <cell r="V11">
            <v>135</v>
          </cell>
          <cell r="W11">
            <v>1</v>
          </cell>
          <cell r="X11">
            <v>-20</v>
          </cell>
          <cell r="Y11">
            <v>250</v>
          </cell>
          <cell r="Z11">
            <v>0.4</v>
          </cell>
          <cell r="AA11">
            <v>0.3</v>
          </cell>
          <cell r="AB11">
            <v>0.05</v>
          </cell>
          <cell r="AC11">
            <v>2</v>
          </cell>
          <cell r="AD11">
            <v>4</v>
          </cell>
          <cell r="AE11">
            <v>15</v>
          </cell>
          <cell r="AF11">
            <v>2</v>
          </cell>
          <cell r="AG11">
            <v>125</v>
          </cell>
          <cell r="AH11" t="str">
            <v>N/R</v>
          </cell>
          <cell r="AI11" t="str">
            <v>N/R</v>
          </cell>
          <cell r="AJ11" t="str">
            <v>ESD</v>
          </cell>
          <cell r="AK11" t="str">
            <v>ESD</v>
          </cell>
          <cell r="AL11" t="str">
            <v>ECRF</v>
          </cell>
          <cell r="AM11" t="str">
            <v>Non</v>
          </cell>
          <cell r="AN11" t="str">
            <v>Non</v>
          </cell>
          <cell r="AO11" t="str">
            <v>Non</v>
          </cell>
        </row>
        <row r="12">
          <cell r="C12" t="str">
            <v>A150-2</v>
          </cell>
          <cell r="D12" t="str">
            <v>X</v>
          </cell>
          <cell r="F12" t="str">
            <v>SBR</v>
          </cell>
          <cell r="G12" t="str">
            <v>Noir</v>
          </cell>
          <cell r="H12" t="str">
            <v>Lisse</v>
          </cell>
          <cell r="I12">
            <v>0.03</v>
          </cell>
          <cell r="J12">
            <v>70</v>
          </cell>
          <cell r="K12" t="str">
            <v>SBR</v>
          </cell>
          <cell r="L12" t="str">
            <v>Noir</v>
          </cell>
          <cell r="M12" t="str">
            <v>Lisse</v>
          </cell>
          <cell r="N12">
            <v>0.03</v>
          </cell>
          <cell r="O12">
            <v>70</v>
          </cell>
          <cell r="P12">
            <v>2</v>
          </cell>
          <cell r="Q12" t="str">
            <v>Polyester</v>
          </cell>
          <cell r="R12" t="str">
            <v>Flexible</v>
          </cell>
          <cell r="S12" t="str">
            <v>SBR</v>
          </cell>
          <cell r="T12">
            <v>0.154</v>
          </cell>
          <cell r="U12">
            <v>0.98</v>
          </cell>
          <cell r="V12">
            <v>160</v>
          </cell>
          <cell r="W12">
            <v>2</v>
          </cell>
          <cell r="X12">
            <v>-20</v>
          </cell>
          <cell r="Y12">
            <v>225</v>
          </cell>
          <cell r="Z12">
            <v>0.75</v>
          </cell>
          <cell r="AA12">
            <v>0.45</v>
          </cell>
          <cell r="AB12">
            <v>0.05</v>
          </cell>
          <cell r="AC12">
            <v>4</v>
          </cell>
          <cell r="AD12">
            <v>4</v>
          </cell>
          <cell r="AE12">
            <v>15</v>
          </cell>
          <cell r="AF12">
            <v>2</v>
          </cell>
          <cell r="AG12">
            <v>125</v>
          </cell>
          <cell r="AH12">
            <v>2</v>
          </cell>
          <cell r="AI12">
            <v>2</v>
          </cell>
          <cell r="AJ12" t="str">
            <v>ESD</v>
          </cell>
          <cell r="AK12" t="str">
            <v>ESD</v>
          </cell>
          <cell r="AL12" t="str">
            <v>ECRF</v>
          </cell>
          <cell r="AM12" t="str">
            <v>Non</v>
          </cell>
          <cell r="AN12" t="str">
            <v>Non</v>
          </cell>
          <cell r="AO12" t="str">
            <v>Non</v>
          </cell>
        </row>
        <row r="13">
          <cell r="C13" t="str">
            <v>A225-3</v>
          </cell>
          <cell r="D13" t="str">
            <v>X</v>
          </cell>
          <cell r="F13" t="str">
            <v>SBR</v>
          </cell>
          <cell r="G13" t="str">
            <v>Noir</v>
          </cell>
          <cell r="H13" t="str">
            <v>Lisse</v>
          </cell>
          <cell r="I13">
            <v>0.03</v>
          </cell>
          <cell r="J13">
            <v>70</v>
          </cell>
          <cell r="K13" t="str">
            <v>SBR</v>
          </cell>
          <cell r="L13" t="str">
            <v>Noir</v>
          </cell>
          <cell r="M13" t="str">
            <v>Lisse</v>
          </cell>
          <cell r="N13">
            <v>0.03</v>
          </cell>
          <cell r="O13">
            <v>70</v>
          </cell>
          <cell r="P13">
            <v>3</v>
          </cell>
          <cell r="Q13" t="str">
            <v>Polyester</v>
          </cell>
          <cell r="R13" t="str">
            <v>Flexible</v>
          </cell>
          <cell r="S13" t="str">
            <v>SBR</v>
          </cell>
          <cell r="T13">
            <v>0.246</v>
          </cell>
          <cell r="U13">
            <v>1.45</v>
          </cell>
          <cell r="V13">
            <v>240</v>
          </cell>
          <cell r="W13">
            <v>1</v>
          </cell>
          <cell r="X13">
            <v>-25</v>
          </cell>
          <cell r="Y13">
            <v>225</v>
          </cell>
          <cell r="Z13">
            <v>0.5</v>
          </cell>
          <cell r="AA13">
            <v>0.45</v>
          </cell>
          <cell r="AB13">
            <v>0.05</v>
          </cell>
          <cell r="AC13">
            <v>6</v>
          </cell>
          <cell r="AD13">
            <v>6</v>
          </cell>
          <cell r="AE13">
            <v>20</v>
          </cell>
          <cell r="AF13">
            <v>3</v>
          </cell>
          <cell r="AG13">
            <v>187</v>
          </cell>
          <cell r="AH13">
            <v>375</v>
          </cell>
          <cell r="AI13">
            <v>5</v>
          </cell>
          <cell r="AJ13" t="str">
            <v>ESD</v>
          </cell>
          <cell r="AK13" t="str">
            <v>ESD</v>
          </cell>
          <cell r="AL13" t="str">
            <v>ECRF</v>
          </cell>
          <cell r="AM13" t="str">
            <v>Non</v>
          </cell>
          <cell r="AN13" t="str">
            <v>Non</v>
          </cell>
          <cell r="AO13" t="str">
            <v>Non</v>
          </cell>
        </row>
        <row r="14">
          <cell r="C14" t="str">
            <v>A33QF</v>
          </cell>
          <cell r="D14" t="str">
            <v>X</v>
          </cell>
          <cell r="F14" t="str">
            <v>PVC</v>
          </cell>
          <cell r="G14" t="str">
            <v>Vert</v>
          </cell>
          <cell r="H14" t="str">
            <v>RIB</v>
          </cell>
          <cell r="I14">
            <v>0.13</v>
          </cell>
          <cell r="J14">
            <v>45</v>
          </cell>
          <cell r="K14" t="str">
            <v>Polyester</v>
          </cell>
          <cell r="L14" t="str">
            <v>Naturelle</v>
          </cell>
          <cell r="M14" t="str">
            <v>Text.</v>
          </cell>
          <cell r="N14" t="str">
            <v>-</v>
          </cell>
          <cell r="O14" t="str">
            <v>-</v>
          </cell>
          <cell r="P14">
            <v>3</v>
          </cell>
          <cell r="Q14" t="str">
            <v>Polyester</v>
          </cell>
          <cell r="R14" t="str">
            <v>Rigide</v>
          </cell>
          <cell r="S14" t="str">
            <v>PVC</v>
          </cell>
          <cell r="T14">
            <v>0.25</v>
          </cell>
          <cell r="U14">
            <v>1.43</v>
          </cell>
          <cell r="V14">
            <v>114</v>
          </cell>
          <cell r="W14">
            <v>1</v>
          </cell>
          <cell r="X14">
            <v>23</v>
          </cell>
          <cell r="Y14">
            <v>176</v>
          </cell>
          <cell r="Z14">
            <v>0.17</v>
          </cell>
          <cell r="AA14">
            <v>0.15</v>
          </cell>
          <cell r="AB14">
            <v>0.05</v>
          </cell>
          <cell r="AC14">
            <v>5.91</v>
          </cell>
          <cell r="AD14">
            <v>7.87</v>
          </cell>
          <cell r="AE14">
            <v>20</v>
          </cell>
          <cell r="AF14">
            <v>2</v>
          </cell>
          <cell r="AG14">
            <v>125</v>
          </cell>
          <cell r="AH14">
            <v>375</v>
          </cell>
          <cell r="AI14">
            <v>2</v>
          </cell>
          <cell r="AJ14" t="str">
            <v>EZZ</v>
          </cell>
          <cell r="AK14" t="str">
            <v>ESD</v>
          </cell>
          <cell r="AL14" t="str">
            <v>CPVC</v>
          </cell>
          <cell r="AM14" t="str">
            <v>Non</v>
          </cell>
          <cell r="AN14" t="str">
            <v>Oui</v>
          </cell>
          <cell r="AO14" t="str">
            <v>Non</v>
          </cell>
        </row>
        <row r="15">
          <cell r="C15" t="str">
            <v>B1200COS</v>
          </cell>
          <cell r="D15" t="str">
            <v>X</v>
          </cell>
          <cell r="F15" t="str">
            <v>PVC</v>
          </cell>
          <cell r="G15" t="str">
            <v>Noir</v>
          </cell>
          <cell r="H15" t="str">
            <v>Lisse</v>
          </cell>
          <cell r="I15">
            <v>0.05</v>
          </cell>
          <cell r="J15">
            <v>80</v>
          </cell>
          <cell r="K15" t="str">
            <v>Polyester</v>
          </cell>
          <cell r="L15" t="str">
            <v>Noir</v>
          </cell>
          <cell r="M15" t="str">
            <v>Text.</v>
          </cell>
          <cell r="N15" t="str">
            <v>-</v>
          </cell>
          <cell r="O15" t="str">
            <v>-</v>
          </cell>
          <cell r="P15">
            <v>1</v>
          </cell>
          <cell r="Q15" t="str">
            <v>Polyester</v>
          </cell>
          <cell r="R15" t="str">
            <v>Flexible</v>
          </cell>
          <cell r="S15" t="str">
            <v>PVC</v>
          </cell>
          <cell r="T15">
            <v>0.13200000000000001</v>
          </cell>
          <cell r="U15">
            <v>0.85</v>
          </cell>
          <cell r="V15">
            <v>120</v>
          </cell>
          <cell r="W15">
            <v>1.5</v>
          </cell>
          <cell r="X15">
            <v>2</v>
          </cell>
          <cell r="Y15">
            <v>176</v>
          </cell>
          <cell r="Z15">
            <v>0.8</v>
          </cell>
          <cell r="AA15">
            <v>0.2</v>
          </cell>
          <cell r="AB15">
            <v>0.05</v>
          </cell>
          <cell r="AC15">
            <v>2</v>
          </cell>
          <cell r="AD15">
            <v>3</v>
          </cell>
          <cell r="AE15">
            <v>15</v>
          </cell>
          <cell r="AF15">
            <v>1</v>
          </cell>
          <cell r="AG15">
            <v>125</v>
          </cell>
          <cell r="AH15" t="str">
            <v>N/R</v>
          </cell>
          <cell r="AI15">
            <v>2</v>
          </cell>
          <cell r="AJ15" t="str">
            <v>EZ</v>
          </cell>
          <cell r="AK15" t="str">
            <v>ESD</v>
          </cell>
          <cell r="AL15" t="str">
            <v>CPVC</v>
          </cell>
          <cell r="AM15" t="str">
            <v>Non</v>
          </cell>
          <cell r="AN15" t="str">
            <v>Non</v>
          </cell>
          <cell r="AO15" t="str">
            <v>Non</v>
          </cell>
        </row>
        <row r="16">
          <cell r="C16" t="str">
            <v>B1200CT</v>
          </cell>
          <cell r="D16" t="str">
            <v>X</v>
          </cell>
          <cell r="F16" t="str">
            <v>PVC</v>
          </cell>
          <cell r="G16" t="str">
            <v>Noir</v>
          </cell>
          <cell r="H16" t="str">
            <v>CT</v>
          </cell>
          <cell r="I16">
            <v>0.17499999999999999</v>
          </cell>
          <cell r="J16">
            <v>80</v>
          </cell>
          <cell r="K16" t="str">
            <v>Polyester</v>
          </cell>
          <cell r="L16" t="str">
            <v>Noir</v>
          </cell>
          <cell r="M16" t="str">
            <v>Text.</v>
          </cell>
          <cell r="N16" t="str">
            <v>-</v>
          </cell>
          <cell r="O16" t="str">
            <v>-</v>
          </cell>
          <cell r="P16">
            <v>1</v>
          </cell>
          <cell r="Q16" t="str">
            <v>Polyester</v>
          </cell>
          <cell r="R16" t="str">
            <v>Flexible</v>
          </cell>
          <cell r="S16" t="str">
            <v>PVC</v>
          </cell>
          <cell r="T16">
            <v>0.24</v>
          </cell>
          <cell r="U16">
            <v>0.85</v>
          </cell>
          <cell r="V16">
            <v>120</v>
          </cell>
          <cell r="W16">
            <v>1.5</v>
          </cell>
          <cell r="X16">
            <v>-20</v>
          </cell>
          <cell r="Y16">
            <v>176</v>
          </cell>
          <cell r="Z16">
            <v>0.8</v>
          </cell>
          <cell r="AA16">
            <v>0.2</v>
          </cell>
          <cell r="AB16">
            <v>0.05</v>
          </cell>
          <cell r="AC16">
            <v>2</v>
          </cell>
          <cell r="AD16">
            <v>4</v>
          </cell>
          <cell r="AE16">
            <v>15</v>
          </cell>
          <cell r="AF16">
            <v>1</v>
          </cell>
          <cell r="AG16">
            <v>125</v>
          </cell>
          <cell r="AH16" t="str">
            <v>N/R</v>
          </cell>
          <cell r="AI16">
            <v>2</v>
          </cell>
          <cell r="AJ16" t="str">
            <v>EZ</v>
          </cell>
          <cell r="AK16" t="str">
            <v>ESD</v>
          </cell>
          <cell r="AL16" t="str">
            <v>CPVC</v>
          </cell>
          <cell r="AM16" t="str">
            <v>Non</v>
          </cell>
          <cell r="AN16" t="str">
            <v>Non</v>
          </cell>
          <cell r="AO16" t="str">
            <v>Non</v>
          </cell>
        </row>
        <row r="17">
          <cell r="C17" t="str">
            <v>B1200RT</v>
          </cell>
          <cell r="D17" t="str">
            <v>X</v>
          </cell>
          <cell r="F17" t="str">
            <v>PVC</v>
          </cell>
          <cell r="G17" t="str">
            <v>Noir</v>
          </cell>
          <cell r="H17" t="str">
            <v>RT</v>
          </cell>
          <cell r="I17">
            <v>0.16</v>
          </cell>
          <cell r="J17">
            <v>80</v>
          </cell>
          <cell r="K17" t="str">
            <v>Polyester</v>
          </cell>
          <cell r="L17" t="str">
            <v>Noir</v>
          </cell>
          <cell r="M17" t="str">
            <v>Text.</v>
          </cell>
          <cell r="N17" t="str">
            <v>-</v>
          </cell>
          <cell r="O17" t="str">
            <v>-</v>
          </cell>
          <cell r="P17">
            <v>1</v>
          </cell>
          <cell r="Q17" t="str">
            <v>Polyester</v>
          </cell>
          <cell r="R17" t="str">
            <v>Flexible</v>
          </cell>
          <cell r="S17" t="str">
            <v>PVC</v>
          </cell>
          <cell r="T17">
            <v>0.25</v>
          </cell>
          <cell r="U17">
            <v>1</v>
          </cell>
          <cell r="V17">
            <v>120</v>
          </cell>
          <cell r="W17">
            <v>1.5</v>
          </cell>
          <cell r="X17">
            <v>2</v>
          </cell>
          <cell r="Y17">
            <v>176</v>
          </cell>
          <cell r="Z17">
            <v>0.8</v>
          </cell>
          <cell r="AA17">
            <v>0.2</v>
          </cell>
          <cell r="AB17">
            <v>0.05</v>
          </cell>
          <cell r="AC17">
            <v>3</v>
          </cell>
          <cell r="AD17">
            <v>4</v>
          </cell>
          <cell r="AE17">
            <v>15</v>
          </cell>
          <cell r="AF17">
            <v>1</v>
          </cell>
          <cell r="AG17">
            <v>125</v>
          </cell>
          <cell r="AH17">
            <v>375</v>
          </cell>
          <cell r="AI17">
            <v>2</v>
          </cell>
          <cell r="AJ17" t="str">
            <v>EZ</v>
          </cell>
          <cell r="AK17" t="str">
            <v>ESD</v>
          </cell>
          <cell r="AL17" t="str">
            <v>CPVC</v>
          </cell>
          <cell r="AM17" t="str">
            <v>Non</v>
          </cell>
          <cell r="AN17" t="str">
            <v>Non</v>
          </cell>
          <cell r="AO17" t="str">
            <v>Non</v>
          </cell>
        </row>
        <row r="18">
          <cell r="C18" t="str">
            <v>B1500CBS</v>
          </cell>
          <cell r="D18" t="str">
            <v>X</v>
          </cell>
          <cell r="F18" t="str">
            <v>PVC</v>
          </cell>
          <cell r="G18" t="str">
            <v>Noir</v>
          </cell>
          <cell r="H18" t="str">
            <v>Lisse</v>
          </cell>
          <cell r="I18">
            <v>0.05</v>
          </cell>
          <cell r="J18">
            <v>80</v>
          </cell>
          <cell r="K18" t="str">
            <v>PVC</v>
          </cell>
          <cell r="L18" t="str">
            <v>Noir</v>
          </cell>
          <cell r="M18" t="str">
            <v>Lisse</v>
          </cell>
          <cell r="N18">
            <v>0.05</v>
          </cell>
          <cell r="O18">
            <v>80</v>
          </cell>
          <cell r="P18">
            <v>1</v>
          </cell>
          <cell r="Q18" t="str">
            <v>Polyester</v>
          </cell>
          <cell r="R18" t="str">
            <v>Flexible</v>
          </cell>
          <cell r="S18" t="str">
            <v>PVC</v>
          </cell>
          <cell r="T18">
            <v>0.2</v>
          </cell>
          <cell r="U18">
            <v>1.4</v>
          </cell>
          <cell r="V18">
            <v>150</v>
          </cell>
          <cell r="W18">
            <v>1</v>
          </cell>
          <cell r="X18">
            <v>2</v>
          </cell>
          <cell r="Y18">
            <v>176</v>
          </cell>
          <cell r="Z18">
            <v>0.4</v>
          </cell>
          <cell r="AA18">
            <v>0.4</v>
          </cell>
          <cell r="AB18">
            <v>0.05</v>
          </cell>
          <cell r="AC18">
            <v>5</v>
          </cell>
          <cell r="AD18">
            <v>5</v>
          </cell>
          <cell r="AE18">
            <v>25</v>
          </cell>
          <cell r="AF18">
            <v>3</v>
          </cell>
          <cell r="AG18">
            <v>187</v>
          </cell>
          <cell r="AH18">
            <v>375</v>
          </cell>
          <cell r="AI18">
            <v>2</v>
          </cell>
          <cell r="AJ18" t="str">
            <v>EZ</v>
          </cell>
          <cell r="AK18" t="str">
            <v>ESD</v>
          </cell>
          <cell r="AL18" t="str">
            <v>CPVC</v>
          </cell>
          <cell r="AM18" t="str">
            <v>Non</v>
          </cell>
          <cell r="AN18" t="str">
            <v>Non</v>
          </cell>
          <cell r="AO18" t="str">
            <v>Non</v>
          </cell>
        </row>
        <row r="19">
          <cell r="C19" t="str">
            <v>B1500COS</v>
          </cell>
          <cell r="D19" t="str">
            <v>X</v>
          </cell>
          <cell r="F19" t="str">
            <v>PVC</v>
          </cell>
          <cell r="G19" t="str">
            <v>Noir</v>
          </cell>
          <cell r="H19" t="str">
            <v>Lisse</v>
          </cell>
          <cell r="I19">
            <v>0.05</v>
          </cell>
          <cell r="J19">
            <v>80</v>
          </cell>
          <cell r="K19" t="str">
            <v>Polyester</v>
          </cell>
          <cell r="L19" t="str">
            <v>Noir</v>
          </cell>
          <cell r="M19" t="str">
            <v>Text.</v>
          </cell>
          <cell r="N19" t="str">
            <v>-</v>
          </cell>
          <cell r="O19" t="str">
            <v>-</v>
          </cell>
          <cell r="P19">
            <v>1</v>
          </cell>
          <cell r="Q19" t="str">
            <v>Polyester</v>
          </cell>
          <cell r="R19" t="str">
            <v>Flexible</v>
          </cell>
          <cell r="S19" t="str">
            <v>PVC</v>
          </cell>
          <cell r="T19">
            <v>0.15</v>
          </cell>
          <cell r="U19">
            <v>1</v>
          </cell>
          <cell r="V19">
            <v>150</v>
          </cell>
          <cell r="W19">
            <v>1</v>
          </cell>
          <cell r="X19">
            <v>2</v>
          </cell>
          <cell r="Y19">
            <v>176</v>
          </cell>
          <cell r="Z19">
            <v>0.8</v>
          </cell>
          <cell r="AA19">
            <v>0.2</v>
          </cell>
          <cell r="AB19">
            <v>0.05</v>
          </cell>
          <cell r="AC19">
            <v>3</v>
          </cell>
          <cell r="AD19">
            <v>4</v>
          </cell>
          <cell r="AE19">
            <v>15</v>
          </cell>
          <cell r="AF19">
            <v>1</v>
          </cell>
          <cell r="AG19">
            <v>125</v>
          </cell>
          <cell r="AH19" t="str">
            <v>N/R</v>
          </cell>
          <cell r="AI19">
            <v>2</v>
          </cell>
          <cell r="AJ19" t="str">
            <v>EZ</v>
          </cell>
          <cell r="AK19" t="str">
            <v>ESD</v>
          </cell>
          <cell r="AL19" t="str">
            <v>CPVC</v>
          </cell>
          <cell r="AM19" t="str">
            <v>Non</v>
          </cell>
          <cell r="AN19" t="str">
            <v>Non</v>
          </cell>
          <cell r="AO19" t="str">
            <v>Non</v>
          </cell>
        </row>
        <row r="20">
          <cell r="C20" t="str">
            <v>B1500FF</v>
          </cell>
          <cell r="D20" t="str">
            <v>X</v>
          </cell>
          <cell r="F20" t="str">
            <v>Polyester</v>
          </cell>
          <cell r="G20" t="str">
            <v>Noir</v>
          </cell>
          <cell r="H20" t="str">
            <v>Text.</v>
          </cell>
          <cell r="I20" t="str">
            <v>-</v>
          </cell>
          <cell r="J20" t="str">
            <v>-</v>
          </cell>
          <cell r="K20" t="str">
            <v>Polyester</v>
          </cell>
          <cell r="L20" t="str">
            <v>Noir</v>
          </cell>
          <cell r="M20" t="str">
            <v>Text.</v>
          </cell>
          <cell r="N20" t="str">
            <v>-</v>
          </cell>
          <cell r="O20" t="str">
            <v>-</v>
          </cell>
          <cell r="P20">
            <v>1</v>
          </cell>
          <cell r="Q20" t="str">
            <v>Polyester</v>
          </cell>
          <cell r="R20" t="str">
            <v>Flexible</v>
          </cell>
          <cell r="S20" t="str">
            <v>PVC</v>
          </cell>
          <cell r="T20">
            <v>0.125</v>
          </cell>
          <cell r="U20">
            <v>0.8</v>
          </cell>
          <cell r="V20">
            <v>150</v>
          </cell>
          <cell r="W20">
            <v>1</v>
          </cell>
          <cell r="X20">
            <v>2</v>
          </cell>
          <cell r="Y20">
            <v>176</v>
          </cell>
          <cell r="Z20">
            <v>0.4</v>
          </cell>
          <cell r="AA20">
            <v>0.4</v>
          </cell>
          <cell r="AB20">
            <v>0.05</v>
          </cell>
          <cell r="AC20">
            <v>3</v>
          </cell>
          <cell r="AD20">
            <v>3</v>
          </cell>
          <cell r="AE20">
            <v>15</v>
          </cell>
          <cell r="AF20">
            <v>1</v>
          </cell>
          <cell r="AG20">
            <v>125</v>
          </cell>
          <cell r="AH20" t="str">
            <v>N/R</v>
          </cell>
          <cell r="AI20">
            <v>2</v>
          </cell>
          <cell r="AJ20" t="str">
            <v>EZ</v>
          </cell>
          <cell r="AK20" t="str">
            <v>ESD</v>
          </cell>
          <cell r="AL20" t="str">
            <v>CPVC</v>
          </cell>
          <cell r="AM20" t="str">
            <v>Non</v>
          </cell>
          <cell r="AN20" t="str">
            <v>Non</v>
          </cell>
          <cell r="AO20" t="str">
            <v>Non</v>
          </cell>
        </row>
        <row r="21">
          <cell r="C21" t="str">
            <v>B2000COS</v>
          </cell>
          <cell r="D21" t="str">
            <v>X</v>
          </cell>
          <cell r="F21" t="str">
            <v>PVC</v>
          </cell>
          <cell r="G21" t="str">
            <v>Noir</v>
          </cell>
          <cell r="H21" t="str">
            <v>Lisse</v>
          </cell>
          <cell r="I21">
            <v>0.05</v>
          </cell>
          <cell r="J21">
            <v>80</v>
          </cell>
          <cell r="K21" t="str">
            <v>Polyester</v>
          </cell>
          <cell r="L21" t="str">
            <v>Noir</v>
          </cell>
          <cell r="M21" t="str">
            <v>Text.</v>
          </cell>
          <cell r="N21" t="str">
            <v>-</v>
          </cell>
          <cell r="O21" t="str">
            <v>-</v>
          </cell>
          <cell r="P21">
            <v>1</v>
          </cell>
          <cell r="Q21" t="str">
            <v>Polyester</v>
          </cell>
          <cell r="R21" t="str">
            <v>Flexible</v>
          </cell>
          <cell r="S21" t="str">
            <v>PVC</v>
          </cell>
          <cell r="T21">
            <v>0.2</v>
          </cell>
          <cell r="U21">
            <v>1.4</v>
          </cell>
          <cell r="V21">
            <v>200</v>
          </cell>
          <cell r="W21">
            <v>1</v>
          </cell>
          <cell r="X21">
            <v>2</v>
          </cell>
          <cell r="Y21">
            <v>176</v>
          </cell>
          <cell r="Z21">
            <v>0.8</v>
          </cell>
          <cell r="AA21">
            <v>0.2</v>
          </cell>
          <cell r="AB21">
            <v>0.05</v>
          </cell>
          <cell r="AC21">
            <v>5</v>
          </cell>
          <cell r="AD21">
            <v>7</v>
          </cell>
          <cell r="AE21">
            <v>20</v>
          </cell>
          <cell r="AF21">
            <v>2</v>
          </cell>
          <cell r="AG21">
            <v>187</v>
          </cell>
          <cell r="AH21">
            <v>375</v>
          </cell>
          <cell r="AI21">
            <v>2</v>
          </cell>
          <cell r="AJ21" t="str">
            <v>EZ</v>
          </cell>
          <cell r="AK21" t="str">
            <v>ESD</v>
          </cell>
          <cell r="AL21" t="str">
            <v>CPVC</v>
          </cell>
          <cell r="AM21" t="str">
            <v>Non</v>
          </cell>
          <cell r="AN21" t="str">
            <v>Non</v>
          </cell>
          <cell r="AO21" t="str">
            <v>Non</v>
          </cell>
        </row>
        <row r="22">
          <cell r="C22" t="str">
            <v>B2014</v>
          </cell>
          <cell r="D22" t="str">
            <v>X</v>
          </cell>
          <cell r="F22" t="str">
            <v>PU</v>
          </cell>
          <cell r="G22" t="str">
            <v>Trans.</v>
          </cell>
          <cell r="H22" t="str">
            <v>Lisse</v>
          </cell>
          <cell r="I22">
            <v>0.02</v>
          </cell>
          <cell r="J22">
            <v>86</v>
          </cell>
          <cell r="K22" t="str">
            <v>Polyester</v>
          </cell>
          <cell r="L22" t="str">
            <v>Naturelle</v>
          </cell>
          <cell r="M22" t="str">
            <v>Text.</v>
          </cell>
          <cell r="N22" t="str">
            <v>-</v>
          </cell>
          <cell r="O22" t="str">
            <v>-</v>
          </cell>
          <cell r="P22">
            <v>2</v>
          </cell>
          <cell r="Q22" t="str">
            <v>Polyester</v>
          </cell>
          <cell r="R22" t="str">
            <v>Rigide</v>
          </cell>
          <cell r="S22" t="str">
            <v>PVC</v>
          </cell>
          <cell r="T22">
            <v>0.09</v>
          </cell>
          <cell r="U22">
            <v>0.53</v>
          </cell>
          <cell r="V22">
            <v>99</v>
          </cell>
          <cell r="W22">
            <v>1</v>
          </cell>
          <cell r="X22">
            <v>14</v>
          </cell>
          <cell r="Y22">
            <v>176</v>
          </cell>
          <cell r="Z22">
            <v>0.22</v>
          </cell>
          <cell r="AA22">
            <v>0.17</v>
          </cell>
          <cell r="AB22">
            <v>0.05</v>
          </cell>
          <cell r="AC22">
            <v>2.2999999999999998</v>
          </cell>
          <cell r="AD22">
            <v>3.1</v>
          </cell>
          <cell r="AE22">
            <v>1</v>
          </cell>
          <cell r="AF22">
            <v>36</v>
          </cell>
          <cell r="AG22">
            <v>62</v>
          </cell>
          <cell r="AH22" t="str">
            <v>N/R</v>
          </cell>
          <cell r="AI22" t="str">
            <v>N/R</v>
          </cell>
          <cell r="AJ22" t="str">
            <v>EZZ</v>
          </cell>
          <cell r="AK22" t="str">
            <v>ESD</v>
          </cell>
          <cell r="AL22" t="str">
            <v>CPVC</v>
          </cell>
          <cell r="AM22" t="str">
            <v>Oui</v>
          </cell>
          <cell r="AN22" t="str">
            <v>Oui</v>
          </cell>
          <cell r="AO22" t="str">
            <v>Non</v>
          </cell>
        </row>
        <row r="23">
          <cell r="C23" t="str">
            <v>B22CF</v>
          </cell>
          <cell r="D23" t="str">
            <v>X</v>
          </cell>
          <cell r="F23" t="str">
            <v>PVC</v>
          </cell>
          <cell r="G23" t="str">
            <v>Vert</v>
          </cell>
          <cell r="H23" t="str">
            <v>Lisse</v>
          </cell>
          <cell r="I23">
            <v>0.08</v>
          </cell>
          <cell r="J23">
            <v>82</v>
          </cell>
          <cell r="K23" t="str">
            <v>Polyester</v>
          </cell>
          <cell r="L23" t="str">
            <v>Naturelle</v>
          </cell>
          <cell r="M23" t="str">
            <v>Text.</v>
          </cell>
          <cell r="N23" t="str">
            <v>-</v>
          </cell>
          <cell r="O23" t="str">
            <v>-</v>
          </cell>
          <cell r="P23">
            <v>2</v>
          </cell>
          <cell r="Q23" t="str">
            <v>Polyester</v>
          </cell>
          <cell r="R23" t="str">
            <v>Rigide</v>
          </cell>
          <cell r="S23" t="str">
            <v>PVC</v>
          </cell>
          <cell r="T23">
            <v>0.16</v>
          </cell>
          <cell r="U23">
            <v>0.98</v>
          </cell>
          <cell r="V23">
            <v>97</v>
          </cell>
          <cell r="W23">
            <v>1</v>
          </cell>
          <cell r="X23">
            <v>23</v>
          </cell>
          <cell r="Y23">
            <v>176</v>
          </cell>
          <cell r="Z23">
            <v>0.17</v>
          </cell>
          <cell r="AA23">
            <v>0.14000000000000001</v>
          </cell>
          <cell r="AB23">
            <v>0.05</v>
          </cell>
          <cell r="AC23">
            <v>3.15</v>
          </cell>
          <cell r="AD23">
            <v>3.94</v>
          </cell>
          <cell r="AE23">
            <v>15</v>
          </cell>
          <cell r="AF23">
            <v>1</v>
          </cell>
          <cell r="AG23">
            <v>125</v>
          </cell>
          <cell r="AH23">
            <v>375</v>
          </cell>
          <cell r="AI23">
            <v>2</v>
          </cell>
          <cell r="AJ23" t="str">
            <v>EZZ</v>
          </cell>
          <cell r="AK23" t="str">
            <v>ESD</v>
          </cell>
          <cell r="AL23" t="str">
            <v>CPVC</v>
          </cell>
          <cell r="AM23" t="str">
            <v>Non</v>
          </cell>
          <cell r="AN23" t="str">
            <v>Oui</v>
          </cell>
          <cell r="AO23" t="str">
            <v>Non</v>
          </cell>
        </row>
        <row r="24">
          <cell r="C24" t="str">
            <v>B23CF</v>
          </cell>
          <cell r="D24" t="str">
            <v>X</v>
          </cell>
          <cell r="F24" t="str">
            <v>PVC</v>
          </cell>
          <cell r="G24" t="str">
            <v>Vert</v>
          </cell>
          <cell r="H24" t="str">
            <v>Lisse</v>
          </cell>
          <cell r="I24">
            <v>0.12</v>
          </cell>
          <cell r="J24">
            <v>45</v>
          </cell>
          <cell r="K24" t="str">
            <v>Polyester</v>
          </cell>
          <cell r="L24" t="str">
            <v>Naturelle</v>
          </cell>
          <cell r="M24" t="str">
            <v>Text.</v>
          </cell>
          <cell r="N24" t="str">
            <v>-</v>
          </cell>
          <cell r="O24" t="str">
            <v>-</v>
          </cell>
          <cell r="P24">
            <v>2</v>
          </cell>
          <cell r="Q24" t="str">
            <v>Polyester</v>
          </cell>
          <cell r="R24" t="str">
            <v>Rigide</v>
          </cell>
          <cell r="S24" t="str">
            <v>PVC</v>
          </cell>
          <cell r="T24">
            <v>0.19</v>
          </cell>
          <cell r="U24">
            <v>1.19</v>
          </cell>
          <cell r="V24">
            <v>85</v>
          </cell>
          <cell r="W24">
            <v>1</v>
          </cell>
          <cell r="X24">
            <v>23</v>
          </cell>
          <cell r="Y24">
            <v>176</v>
          </cell>
          <cell r="Z24">
            <v>0.17</v>
          </cell>
          <cell r="AA24">
            <v>0.15</v>
          </cell>
          <cell r="AB24">
            <v>0.05</v>
          </cell>
          <cell r="AC24">
            <v>3.15</v>
          </cell>
          <cell r="AD24">
            <v>4.72</v>
          </cell>
          <cell r="AE24">
            <v>15</v>
          </cell>
          <cell r="AF24">
            <v>1</v>
          </cell>
          <cell r="AG24">
            <v>125</v>
          </cell>
          <cell r="AH24">
            <v>375</v>
          </cell>
          <cell r="AI24">
            <v>2</v>
          </cell>
          <cell r="AJ24" t="str">
            <v>EZZ</v>
          </cell>
          <cell r="AK24" t="str">
            <v>ESD</v>
          </cell>
          <cell r="AL24" t="str">
            <v>CPVC</v>
          </cell>
          <cell r="AM24" t="str">
            <v>Non</v>
          </cell>
          <cell r="AN24" t="str">
            <v>Oui</v>
          </cell>
          <cell r="AO24" t="str">
            <v>Non</v>
          </cell>
        </row>
        <row r="25">
          <cell r="C25" t="str">
            <v>B2500CBS</v>
          </cell>
          <cell r="D25" t="str">
            <v>X</v>
          </cell>
          <cell r="F25" t="str">
            <v>PVC</v>
          </cell>
          <cell r="G25" t="str">
            <v>Noir</v>
          </cell>
          <cell r="H25" t="str">
            <v>Lisse</v>
          </cell>
          <cell r="I25">
            <v>0.05</v>
          </cell>
          <cell r="J25">
            <v>80</v>
          </cell>
          <cell r="K25" t="str">
            <v>PVC</v>
          </cell>
          <cell r="L25" t="str">
            <v>Noir</v>
          </cell>
          <cell r="M25" t="str">
            <v>Lisse</v>
          </cell>
          <cell r="N25">
            <v>0.05</v>
          </cell>
          <cell r="O25">
            <v>80</v>
          </cell>
          <cell r="P25">
            <v>1</v>
          </cell>
          <cell r="Q25" t="str">
            <v>Polyester</v>
          </cell>
          <cell r="R25" t="str">
            <v>Flexible</v>
          </cell>
          <cell r="S25" t="str">
            <v>PVC</v>
          </cell>
          <cell r="T25">
            <v>0.25</v>
          </cell>
          <cell r="U25">
            <v>1.5</v>
          </cell>
          <cell r="V25">
            <v>250</v>
          </cell>
          <cell r="W25">
            <v>1</v>
          </cell>
          <cell r="X25">
            <v>2</v>
          </cell>
          <cell r="Y25">
            <v>176</v>
          </cell>
          <cell r="Z25">
            <v>0.4</v>
          </cell>
          <cell r="AA25">
            <v>0.4</v>
          </cell>
          <cell r="AB25">
            <v>0.05</v>
          </cell>
          <cell r="AC25">
            <v>7</v>
          </cell>
          <cell r="AD25">
            <v>7</v>
          </cell>
          <cell r="AE25">
            <v>27</v>
          </cell>
          <cell r="AF25">
            <v>4</v>
          </cell>
          <cell r="AG25">
            <v>187</v>
          </cell>
          <cell r="AH25">
            <v>375</v>
          </cell>
          <cell r="AI25">
            <v>5</v>
          </cell>
          <cell r="AJ25" t="str">
            <v>EZ</v>
          </cell>
          <cell r="AK25" t="str">
            <v>ESD</v>
          </cell>
          <cell r="AL25" t="str">
            <v>CPVC</v>
          </cell>
          <cell r="AM25" t="str">
            <v>Non</v>
          </cell>
          <cell r="AN25" t="str">
            <v>Non</v>
          </cell>
          <cell r="AO25" t="str">
            <v>Non</v>
          </cell>
        </row>
        <row r="26">
          <cell r="C26" t="str">
            <v>B30CF</v>
          </cell>
          <cell r="D26" t="str">
            <v>X</v>
          </cell>
          <cell r="F26" t="str">
            <v>PVC</v>
          </cell>
          <cell r="G26" t="str">
            <v>Vert</v>
          </cell>
          <cell r="H26" t="str">
            <v>Lisse</v>
          </cell>
          <cell r="I26">
            <v>0.08</v>
          </cell>
          <cell r="J26">
            <v>82</v>
          </cell>
          <cell r="K26" t="str">
            <v>Polyester</v>
          </cell>
          <cell r="L26" t="str">
            <v>Naturelle</v>
          </cell>
          <cell r="M26" t="str">
            <v>Text.</v>
          </cell>
          <cell r="N26" t="str">
            <v>-</v>
          </cell>
          <cell r="O26" t="str">
            <v>-</v>
          </cell>
          <cell r="P26">
            <v>3</v>
          </cell>
          <cell r="Q26" t="str">
            <v>Polyester</v>
          </cell>
          <cell r="R26" t="str">
            <v>Rigide</v>
          </cell>
          <cell r="S26" t="str">
            <v>PVC</v>
          </cell>
          <cell r="T26">
            <v>0.19</v>
          </cell>
          <cell r="U26">
            <v>1.19</v>
          </cell>
          <cell r="V26">
            <v>125</v>
          </cell>
          <cell r="W26">
            <v>1</v>
          </cell>
          <cell r="X26">
            <v>23</v>
          </cell>
          <cell r="Y26">
            <v>176</v>
          </cell>
          <cell r="Z26">
            <v>0.17</v>
          </cell>
          <cell r="AA26">
            <v>0.15</v>
          </cell>
          <cell r="AB26">
            <v>0.05</v>
          </cell>
          <cell r="AC26">
            <v>4.72</v>
          </cell>
          <cell r="AD26">
            <v>5.91</v>
          </cell>
          <cell r="AE26">
            <v>15</v>
          </cell>
          <cell r="AF26">
            <v>2</v>
          </cell>
          <cell r="AG26">
            <v>125</v>
          </cell>
          <cell r="AH26">
            <v>375</v>
          </cell>
          <cell r="AI26">
            <v>2</v>
          </cell>
          <cell r="AJ26" t="str">
            <v>ESD</v>
          </cell>
          <cell r="AK26" t="str">
            <v>ESD</v>
          </cell>
          <cell r="AL26" t="str">
            <v>CPVC</v>
          </cell>
          <cell r="AM26" t="str">
            <v>Non</v>
          </cell>
          <cell r="AN26" t="str">
            <v>Oui</v>
          </cell>
          <cell r="AO26" t="str">
            <v>Non</v>
          </cell>
        </row>
        <row r="27">
          <cell r="C27" t="str">
            <v>B33CF</v>
          </cell>
          <cell r="D27" t="str">
            <v>X</v>
          </cell>
          <cell r="F27" t="str">
            <v>PVC</v>
          </cell>
          <cell r="G27" t="str">
            <v>Vert</v>
          </cell>
          <cell r="H27" t="str">
            <v>Lisse</v>
          </cell>
          <cell r="I27">
            <v>0.12</v>
          </cell>
          <cell r="J27">
            <v>45</v>
          </cell>
          <cell r="K27" t="str">
            <v>Polyester</v>
          </cell>
          <cell r="L27" t="str">
            <v>Naturelle</v>
          </cell>
          <cell r="M27" t="str">
            <v>Text.</v>
          </cell>
          <cell r="N27" t="str">
            <v>-</v>
          </cell>
          <cell r="O27" t="str">
            <v>-</v>
          </cell>
          <cell r="P27">
            <v>3</v>
          </cell>
          <cell r="Q27" t="str">
            <v>Polyester</v>
          </cell>
          <cell r="R27" t="str">
            <v>Rigide</v>
          </cell>
          <cell r="S27" t="str">
            <v>PVC</v>
          </cell>
          <cell r="T27">
            <v>0.24</v>
          </cell>
          <cell r="U27">
            <v>1.43</v>
          </cell>
          <cell r="V27">
            <v>114</v>
          </cell>
          <cell r="W27">
            <v>1</v>
          </cell>
          <cell r="X27">
            <v>23</v>
          </cell>
          <cell r="Y27">
            <v>176</v>
          </cell>
          <cell r="Z27">
            <v>0.17</v>
          </cell>
          <cell r="AA27">
            <v>0.15</v>
          </cell>
          <cell r="AB27">
            <v>0.05</v>
          </cell>
          <cell r="AC27">
            <v>5.12</v>
          </cell>
          <cell r="AD27">
            <v>7.87</v>
          </cell>
          <cell r="AE27">
            <v>20</v>
          </cell>
          <cell r="AF27">
            <v>2</v>
          </cell>
          <cell r="AG27">
            <v>125</v>
          </cell>
          <cell r="AH27">
            <v>375</v>
          </cell>
          <cell r="AI27">
            <v>5</v>
          </cell>
          <cell r="AJ27" t="str">
            <v>EZZ</v>
          </cell>
          <cell r="AK27" t="str">
            <v>ESD</v>
          </cell>
          <cell r="AL27" t="str">
            <v>CPVC</v>
          </cell>
          <cell r="AM27" t="str">
            <v>Non</v>
          </cell>
          <cell r="AN27" t="str">
            <v>Non</v>
          </cell>
          <cell r="AO27" t="str">
            <v>Non</v>
          </cell>
        </row>
        <row r="28">
          <cell r="C28" t="str">
            <v>B3500CBS</v>
          </cell>
          <cell r="D28" t="str">
            <v>X</v>
          </cell>
          <cell r="F28" t="str">
            <v>PVC</v>
          </cell>
          <cell r="G28" t="str">
            <v>Noir</v>
          </cell>
          <cell r="H28" t="str">
            <v>Lisse</v>
          </cell>
          <cell r="I28">
            <v>0.05</v>
          </cell>
          <cell r="J28">
            <v>80</v>
          </cell>
          <cell r="K28" t="str">
            <v>PVC</v>
          </cell>
          <cell r="L28" t="str">
            <v>Noir</v>
          </cell>
          <cell r="M28" t="str">
            <v>Lisse</v>
          </cell>
          <cell r="N28">
            <v>0.05</v>
          </cell>
          <cell r="O28">
            <v>80</v>
          </cell>
          <cell r="P28">
            <v>0</v>
          </cell>
          <cell r="Q28" t="str">
            <v>Polyester</v>
          </cell>
          <cell r="R28" t="str">
            <v>Flexible</v>
          </cell>
          <cell r="S28" t="str">
            <v>PVC</v>
          </cell>
          <cell r="T28">
            <v>0.30499999999999999</v>
          </cell>
          <cell r="U28">
            <v>2</v>
          </cell>
          <cell r="V28">
            <v>350</v>
          </cell>
          <cell r="W28">
            <v>1.5</v>
          </cell>
          <cell r="X28">
            <v>0</v>
          </cell>
          <cell r="Y28">
            <v>176</v>
          </cell>
          <cell r="Z28">
            <v>0.83</v>
          </cell>
          <cell r="AA28">
            <v>0.4</v>
          </cell>
          <cell r="AB28">
            <v>0.05</v>
          </cell>
          <cell r="AC28">
            <v>7</v>
          </cell>
          <cell r="AD28">
            <v>7</v>
          </cell>
          <cell r="AE28">
            <v>35</v>
          </cell>
          <cell r="AF28">
            <v>5</v>
          </cell>
          <cell r="AG28" t="str">
            <v>N/R</v>
          </cell>
          <cell r="AH28">
            <v>550</v>
          </cell>
          <cell r="AI28">
            <v>5</v>
          </cell>
          <cell r="AJ28" t="str">
            <v>EZ</v>
          </cell>
          <cell r="AK28" t="str">
            <v>ESD</v>
          </cell>
          <cell r="AL28" t="str">
            <v>CPVC</v>
          </cell>
          <cell r="AM28" t="str">
            <v>Non</v>
          </cell>
          <cell r="AN28" t="str">
            <v>Non</v>
          </cell>
          <cell r="AO28" t="str">
            <v>Non</v>
          </cell>
        </row>
        <row r="29">
          <cell r="C29" t="str">
            <v>B4500CBS</v>
          </cell>
          <cell r="D29" t="str">
            <v>X</v>
          </cell>
          <cell r="F29" t="str">
            <v>PVC</v>
          </cell>
          <cell r="G29" t="str">
            <v>Noir</v>
          </cell>
          <cell r="H29" t="str">
            <v>Lisse</v>
          </cell>
          <cell r="I29">
            <v>0.05</v>
          </cell>
          <cell r="J29">
            <v>80</v>
          </cell>
          <cell r="K29" t="str">
            <v>PVC</v>
          </cell>
          <cell r="L29" t="str">
            <v>Noir</v>
          </cell>
          <cell r="M29" t="str">
            <v>Lisse</v>
          </cell>
          <cell r="N29">
            <v>0.05</v>
          </cell>
          <cell r="O29">
            <v>80</v>
          </cell>
          <cell r="P29">
            <v>1</v>
          </cell>
          <cell r="Q29" t="str">
            <v>Polyester</v>
          </cell>
          <cell r="R29" t="str">
            <v>Flexible</v>
          </cell>
          <cell r="S29" t="str">
            <v>PVC</v>
          </cell>
          <cell r="T29">
            <v>0.37</v>
          </cell>
          <cell r="U29">
            <v>2.4</v>
          </cell>
          <cell r="V29">
            <v>450</v>
          </cell>
          <cell r="W29">
            <v>1</v>
          </cell>
          <cell r="X29">
            <v>2</v>
          </cell>
          <cell r="Y29">
            <v>176</v>
          </cell>
          <cell r="Z29">
            <v>0.83</v>
          </cell>
          <cell r="AA29">
            <v>0.83</v>
          </cell>
          <cell r="AB29">
            <v>0.05</v>
          </cell>
          <cell r="AC29">
            <v>10</v>
          </cell>
          <cell r="AD29">
            <v>10</v>
          </cell>
          <cell r="AE29">
            <v>55</v>
          </cell>
          <cell r="AF29">
            <v>7</v>
          </cell>
          <cell r="AG29" t="str">
            <v>N/R</v>
          </cell>
          <cell r="AH29">
            <v>550</v>
          </cell>
          <cell r="AI29">
            <v>5</v>
          </cell>
          <cell r="AJ29" t="str">
            <v>EZ</v>
          </cell>
          <cell r="AK29" t="str">
            <v>ESD</v>
          </cell>
          <cell r="AL29" t="str">
            <v>CPVC</v>
          </cell>
          <cell r="AM29" t="str">
            <v>Non</v>
          </cell>
          <cell r="AN29" t="str">
            <v>Non</v>
          </cell>
          <cell r="AO29" t="str">
            <v>Non</v>
          </cell>
        </row>
        <row r="30">
          <cell r="C30" t="str">
            <v>BLUE1200COS</v>
          </cell>
          <cell r="D30" t="str">
            <v>Dessus seulement</v>
          </cell>
          <cell r="F30" t="str">
            <v>HPVC</v>
          </cell>
          <cell r="G30" t="str">
            <v>Bleu</v>
          </cell>
          <cell r="H30" t="str">
            <v>Lisse</v>
          </cell>
          <cell r="I30">
            <v>0.05</v>
          </cell>
          <cell r="J30">
            <v>80</v>
          </cell>
          <cell r="K30" t="str">
            <v>Polyester</v>
          </cell>
          <cell r="L30" t="str">
            <v>Bleu</v>
          </cell>
          <cell r="M30" t="str">
            <v>Text.</v>
          </cell>
          <cell r="N30" t="str">
            <v>-</v>
          </cell>
          <cell r="O30" t="str">
            <v>-</v>
          </cell>
          <cell r="P30">
            <v>1</v>
          </cell>
          <cell r="Q30" t="str">
            <v>Polyester</v>
          </cell>
          <cell r="R30" t="str">
            <v>Flexible</v>
          </cell>
          <cell r="S30" t="str">
            <v>PVC</v>
          </cell>
          <cell r="T30">
            <v>0.13200000000000001</v>
          </cell>
          <cell r="U30">
            <v>0.85</v>
          </cell>
          <cell r="V30">
            <v>120</v>
          </cell>
          <cell r="W30">
            <v>1.5</v>
          </cell>
          <cell r="X30">
            <v>-40</v>
          </cell>
          <cell r="Y30">
            <v>176</v>
          </cell>
          <cell r="Z30">
            <v>0.4</v>
          </cell>
          <cell r="AA30">
            <v>0.3</v>
          </cell>
          <cell r="AB30">
            <v>0.05</v>
          </cell>
          <cell r="AC30">
            <v>2</v>
          </cell>
          <cell r="AD30">
            <v>3</v>
          </cell>
          <cell r="AE30">
            <v>15</v>
          </cell>
          <cell r="AF30">
            <v>1</v>
          </cell>
          <cell r="AG30">
            <v>125</v>
          </cell>
          <cell r="AH30" t="str">
            <v>N/R</v>
          </cell>
          <cell r="AI30">
            <v>2</v>
          </cell>
          <cell r="AJ30" t="str">
            <v>EZ</v>
          </cell>
          <cell r="AK30" t="str">
            <v>ESD</v>
          </cell>
          <cell r="AL30" t="str">
            <v>CPVC</v>
          </cell>
          <cell r="AM30" t="str">
            <v>Non</v>
          </cell>
          <cell r="AN30" t="str">
            <v>Non</v>
          </cell>
          <cell r="AO30" t="str">
            <v>Non</v>
          </cell>
        </row>
        <row r="31">
          <cell r="C31" t="str">
            <v>CU-85P.125</v>
          </cell>
          <cell r="E31" t="str">
            <v>X</v>
          </cell>
          <cell r="F31" t="str">
            <v>PU</v>
          </cell>
          <cell r="G31" t="str">
            <v>Rouge</v>
          </cell>
          <cell r="H31" t="str">
            <v>Lisse</v>
          </cell>
          <cell r="I31" t="str">
            <v>-</v>
          </cell>
          <cell r="J31">
            <v>85</v>
          </cell>
          <cell r="K31" t="str">
            <v>PU</v>
          </cell>
          <cell r="L31" t="str">
            <v>Rouge</v>
          </cell>
          <cell r="M31" t="str">
            <v>Lisse</v>
          </cell>
          <cell r="N31" t="str">
            <v>-</v>
          </cell>
          <cell r="O31">
            <v>85</v>
          </cell>
          <cell r="P31">
            <v>0</v>
          </cell>
          <cell r="Q31" t="str">
            <v>-</v>
          </cell>
          <cell r="R31" t="str">
            <v>Flexible</v>
          </cell>
          <cell r="S31" t="str">
            <v>PU</v>
          </cell>
          <cell r="T31">
            <v>0.125</v>
          </cell>
          <cell r="AE31">
            <v>15</v>
          </cell>
          <cell r="AF31">
            <v>2</v>
          </cell>
          <cell r="AG31" t="str">
            <v>N/R</v>
          </cell>
          <cell r="AH31" t="str">
            <v>N/R</v>
          </cell>
          <cell r="AI31" t="str">
            <v>N/R</v>
          </cell>
          <cell r="AJ31" t="str">
            <v>EZ</v>
          </cell>
          <cell r="AK31" t="str">
            <v>ESD</v>
          </cell>
          <cell r="AL31" t="str">
            <v>CPVC</v>
          </cell>
          <cell r="AM31" t="str">
            <v>Non</v>
          </cell>
          <cell r="AN31" t="str">
            <v>Non</v>
          </cell>
          <cell r="AO31" t="str">
            <v>Non</v>
          </cell>
        </row>
        <row r="32">
          <cell r="C32" t="str">
            <v>EC4/1 0+0</v>
          </cell>
          <cell r="E32" t="str">
            <v>X</v>
          </cell>
          <cell r="F32" t="str">
            <v>COTTON</v>
          </cell>
          <cell r="G32" t="str">
            <v>Naturelle</v>
          </cell>
          <cell r="H32" t="str">
            <v>Text.</v>
          </cell>
          <cell r="I32" t="str">
            <v>-</v>
          </cell>
          <cell r="J32" t="str">
            <v>-</v>
          </cell>
          <cell r="K32" t="str">
            <v>Polyester</v>
          </cell>
          <cell r="L32" t="str">
            <v>Naturelle</v>
          </cell>
          <cell r="M32" t="str">
            <v>Text.</v>
          </cell>
          <cell r="N32" t="str">
            <v>-</v>
          </cell>
          <cell r="O32" t="str">
            <v>-</v>
          </cell>
          <cell r="P32">
            <v>1</v>
          </cell>
          <cell r="Q32" t="str">
            <v>Polyester</v>
          </cell>
          <cell r="R32" t="str">
            <v>Flexible</v>
          </cell>
          <cell r="S32" t="str">
            <v>-</v>
          </cell>
          <cell r="V32">
            <v>17</v>
          </cell>
          <cell r="AE32" t="str">
            <v>00</v>
          </cell>
          <cell r="AF32" t="str">
            <v>36XSP</v>
          </cell>
          <cell r="AG32" t="str">
            <v>N/R</v>
          </cell>
          <cell r="AH32" t="str">
            <v>N/R</v>
          </cell>
          <cell r="AI32" t="str">
            <v>N/R</v>
          </cell>
          <cell r="AJ32" t="str">
            <v>EZD</v>
          </cell>
          <cell r="AK32" t="str">
            <v>N/R</v>
          </cell>
          <cell r="AL32" t="str">
            <v>-</v>
          </cell>
          <cell r="AM32" t="str">
            <v>Oui</v>
          </cell>
          <cell r="AN32" t="str">
            <v>Non</v>
          </cell>
          <cell r="AO32" t="str">
            <v>Non</v>
          </cell>
        </row>
        <row r="33">
          <cell r="C33" t="str">
            <v>F19CK</v>
          </cell>
          <cell r="D33" t="str">
            <v>X</v>
          </cell>
          <cell r="F33" t="str">
            <v>PVC</v>
          </cell>
          <cell r="G33" t="str">
            <v>Bleu</v>
          </cell>
          <cell r="H33" t="str">
            <v>Lisse</v>
          </cell>
          <cell r="I33">
            <v>0.04</v>
          </cell>
          <cell r="J33">
            <v>84</v>
          </cell>
          <cell r="K33" t="str">
            <v>PVC</v>
          </cell>
          <cell r="L33" t="str">
            <v>Bleu</v>
          </cell>
          <cell r="M33" t="str">
            <v>IP</v>
          </cell>
          <cell r="N33">
            <v>0.03</v>
          </cell>
          <cell r="O33">
            <v>90</v>
          </cell>
          <cell r="P33">
            <v>2</v>
          </cell>
          <cell r="Q33" t="str">
            <v>Polyester</v>
          </cell>
          <cell r="R33" t="str">
            <v>Flexible</v>
          </cell>
          <cell r="S33" t="str">
            <v>PVC</v>
          </cell>
          <cell r="T33">
            <v>0.12</v>
          </cell>
          <cell r="U33">
            <v>0.74</v>
          </cell>
          <cell r="V33">
            <v>114</v>
          </cell>
          <cell r="W33">
            <v>1</v>
          </cell>
          <cell r="X33">
            <v>-13</v>
          </cell>
          <cell r="Y33">
            <v>212</v>
          </cell>
          <cell r="Z33">
            <v>0.28999999999999998</v>
          </cell>
          <cell r="AA33">
            <v>0.33</v>
          </cell>
          <cell r="AB33">
            <v>0.05</v>
          </cell>
          <cell r="AC33">
            <v>2.95</v>
          </cell>
          <cell r="AD33">
            <v>2.95</v>
          </cell>
          <cell r="AE33">
            <v>15</v>
          </cell>
          <cell r="AF33">
            <v>1</v>
          </cell>
          <cell r="AG33">
            <v>125</v>
          </cell>
          <cell r="AH33" t="str">
            <v>N/R</v>
          </cell>
          <cell r="AI33" t="str">
            <v>N/R</v>
          </cell>
          <cell r="AJ33" t="str">
            <v>EZZ</v>
          </cell>
          <cell r="AK33" t="str">
            <v>ESD</v>
          </cell>
          <cell r="AL33" t="str">
            <v>CPVC</v>
          </cell>
          <cell r="AM33" t="str">
            <v>Oui</v>
          </cell>
          <cell r="AN33" t="str">
            <v>Non</v>
          </cell>
          <cell r="AO33" t="str">
            <v>Non</v>
          </cell>
        </row>
        <row r="34">
          <cell r="C34" t="str">
            <v>F3101</v>
          </cell>
          <cell r="D34" t="str">
            <v>X</v>
          </cell>
          <cell r="F34" t="str">
            <v>PVC</v>
          </cell>
          <cell r="G34" t="str">
            <v>Blanc</v>
          </cell>
          <cell r="H34" t="str">
            <v>Lisse</v>
          </cell>
          <cell r="I34">
            <v>0.08</v>
          </cell>
          <cell r="J34">
            <v>75</v>
          </cell>
          <cell r="K34" t="str">
            <v>PVC</v>
          </cell>
          <cell r="L34" t="str">
            <v>Blanc</v>
          </cell>
          <cell r="M34" t="str">
            <v>Lisse</v>
          </cell>
          <cell r="N34">
            <v>0.04</v>
          </cell>
          <cell r="O34">
            <v>75</v>
          </cell>
          <cell r="P34">
            <v>3</v>
          </cell>
          <cell r="Q34" t="str">
            <v>Polyester</v>
          </cell>
          <cell r="R34" t="str">
            <v>Flexible</v>
          </cell>
          <cell r="S34" t="str">
            <v>PVC</v>
          </cell>
          <cell r="T34">
            <v>0.24</v>
          </cell>
          <cell r="U34">
            <v>1.56</v>
          </cell>
          <cell r="V34">
            <v>171</v>
          </cell>
          <cell r="W34">
            <v>1</v>
          </cell>
          <cell r="X34">
            <v>-13</v>
          </cell>
          <cell r="Y34">
            <v>212</v>
          </cell>
          <cell r="Z34">
            <v>0.5</v>
          </cell>
          <cell r="AA34">
            <v>0.45</v>
          </cell>
          <cell r="AB34">
            <v>0.05</v>
          </cell>
          <cell r="AC34">
            <v>7.87</v>
          </cell>
          <cell r="AD34">
            <v>9.84</v>
          </cell>
          <cell r="AE34">
            <v>25</v>
          </cell>
          <cell r="AF34">
            <v>3</v>
          </cell>
          <cell r="AG34">
            <v>187</v>
          </cell>
          <cell r="AH34">
            <v>375</v>
          </cell>
          <cell r="AI34">
            <v>2</v>
          </cell>
          <cell r="AJ34" t="str">
            <v>ESD</v>
          </cell>
          <cell r="AK34" t="str">
            <v>ESD</v>
          </cell>
          <cell r="AL34" t="str">
            <v>CPVC</v>
          </cell>
          <cell r="AM34" t="str">
            <v>Oui</v>
          </cell>
          <cell r="AN34" t="str">
            <v>Oui</v>
          </cell>
          <cell r="AO34" t="str">
            <v>Non</v>
          </cell>
        </row>
        <row r="35">
          <cell r="C35" t="str">
            <v>FA11-1CC</v>
          </cell>
          <cell r="D35" t="str">
            <v>X</v>
          </cell>
          <cell r="F35" t="str">
            <v>PU</v>
          </cell>
          <cell r="G35" t="str">
            <v>Blanc</v>
          </cell>
          <cell r="H35" t="str">
            <v>Lisse</v>
          </cell>
          <cell r="I35">
            <v>1.6E-2</v>
          </cell>
          <cell r="J35">
            <v>90</v>
          </cell>
          <cell r="K35" t="str">
            <v>PU</v>
          </cell>
          <cell r="L35" t="str">
            <v>Blanc</v>
          </cell>
          <cell r="M35" t="str">
            <v>Text.</v>
          </cell>
          <cell r="N35">
            <v>1.6E-2</v>
          </cell>
          <cell r="O35">
            <v>90</v>
          </cell>
          <cell r="P35">
            <v>1</v>
          </cell>
          <cell r="Q35" t="str">
            <v>Polyester</v>
          </cell>
          <cell r="R35" t="str">
            <v>Rigide</v>
          </cell>
          <cell r="S35" t="str">
            <v>-</v>
          </cell>
          <cell r="T35">
            <v>0.04</v>
          </cell>
          <cell r="U35">
            <v>0.27</v>
          </cell>
          <cell r="V35">
            <v>35</v>
          </cell>
          <cell r="W35">
            <v>1</v>
          </cell>
          <cell r="X35" t="str">
            <v>0</v>
          </cell>
          <cell r="Y35">
            <v>176</v>
          </cell>
          <cell r="Z35">
            <v>0.4</v>
          </cell>
          <cell r="AA35">
            <v>0.3</v>
          </cell>
          <cell r="AB35">
            <v>0.05</v>
          </cell>
          <cell r="AC35">
            <v>0.25</v>
          </cell>
          <cell r="AD35">
            <v>0.5</v>
          </cell>
          <cell r="AE35" t="str">
            <v>00</v>
          </cell>
          <cell r="AF35" t="str">
            <v>36SP</v>
          </cell>
          <cell r="AG35" t="str">
            <v>N/R</v>
          </cell>
          <cell r="AH35" t="str">
            <v>N/R</v>
          </cell>
          <cell r="AI35" t="str">
            <v>N/R</v>
          </cell>
          <cell r="AJ35" t="str">
            <v>EZD</v>
          </cell>
          <cell r="AK35" t="str">
            <v>N/R</v>
          </cell>
          <cell r="AL35" t="str">
            <v>-</v>
          </cell>
          <cell r="AM35" t="str">
            <v>Oui</v>
          </cell>
          <cell r="AN35" t="str">
            <v>Non</v>
          </cell>
          <cell r="AO35" t="str">
            <v>Non</v>
          </cell>
        </row>
        <row r="36">
          <cell r="C36" t="str">
            <v>FA11-1CE</v>
          </cell>
          <cell r="D36" t="str">
            <v>X</v>
          </cell>
          <cell r="F36" t="str">
            <v>PU</v>
          </cell>
          <cell r="G36" t="str">
            <v>Blanc</v>
          </cell>
          <cell r="H36" t="str">
            <v>Text.</v>
          </cell>
          <cell r="I36">
            <v>1.6E-2</v>
          </cell>
          <cell r="J36">
            <v>90</v>
          </cell>
          <cell r="K36" t="str">
            <v>PU</v>
          </cell>
          <cell r="L36" t="str">
            <v>Blanc</v>
          </cell>
          <cell r="M36" t="str">
            <v>Text.</v>
          </cell>
          <cell r="N36">
            <v>1.6E-2</v>
          </cell>
          <cell r="O36">
            <v>90</v>
          </cell>
          <cell r="P36">
            <v>1</v>
          </cell>
          <cell r="Q36" t="str">
            <v>Polyester</v>
          </cell>
          <cell r="R36" t="str">
            <v>Rigide</v>
          </cell>
          <cell r="S36" t="str">
            <v>-</v>
          </cell>
          <cell r="T36">
            <v>0.04</v>
          </cell>
          <cell r="U36">
            <v>0.27</v>
          </cell>
          <cell r="V36">
            <v>35</v>
          </cell>
          <cell r="W36">
            <v>1</v>
          </cell>
          <cell r="X36" t="str">
            <v>0</v>
          </cell>
          <cell r="Y36">
            <v>176</v>
          </cell>
          <cell r="Z36">
            <v>0.4</v>
          </cell>
          <cell r="AA36">
            <v>0.3</v>
          </cell>
          <cell r="AB36">
            <v>0.05</v>
          </cell>
          <cell r="AC36">
            <v>0.25</v>
          </cell>
          <cell r="AD36">
            <v>0.5</v>
          </cell>
          <cell r="AE36" t="str">
            <v>00</v>
          </cell>
          <cell r="AF36" t="str">
            <v>36SP</v>
          </cell>
          <cell r="AG36" t="str">
            <v>N/R</v>
          </cell>
          <cell r="AH36" t="str">
            <v>N/R</v>
          </cell>
          <cell r="AI36" t="str">
            <v>N/R</v>
          </cell>
          <cell r="AJ36" t="str">
            <v>EZD</v>
          </cell>
          <cell r="AK36" t="str">
            <v>N/R</v>
          </cell>
          <cell r="AL36" t="str">
            <v>-</v>
          </cell>
          <cell r="AM36" t="str">
            <v>Oui</v>
          </cell>
          <cell r="AN36" t="str">
            <v>Non</v>
          </cell>
          <cell r="AO36" t="str">
            <v>Non</v>
          </cell>
        </row>
        <row r="37">
          <cell r="C37" t="str">
            <v>FA2PC</v>
          </cell>
          <cell r="D37" t="str">
            <v>X</v>
          </cell>
          <cell r="F37" t="str">
            <v>P/C</v>
          </cell>
          <cell r="G37" t="str">
            <v>Naturelle</v>
          </cell>
          <cell r="H37" t="str">
            <v>Text.</v>
          </cell>
          <cell r="I37" t="str">
            <v>-</v>
          </cell>
          <cell r="J37" t="str">
            <v>-</v>
          </cell>
          <cell r="K37" t="str">
            <v>P/C</v>
          </cell>
          <cell r="L37" t="str">
            <v>Naturelle</v>
          </cell>
          <cell r="M37" t="str">
            <v>Text.</v>
          </cell>
          <cell r="N37" t="str">
            <v>-</v>
          </cell>
          <cell r="O37" t="str">
            <v>-</v>
          </cell>
          <cell r="P37">
            <v>2</v>
          </cell>
          <cell r="Q37" t="str">
            <v>P/C</v>
          </cell>
          <cell r="R37" t="str">
            <v>Flexible</v>
          </cell>
          <cell r="S37" t="str">
            <v>PU</v>
          </cell>
          <cell r="T37">
            <v>0.06</v>
          </cell>
          <cell r="U37">
            <v>0.26</v>
          </cell>
          <cell r="V37">
            <v>57</v>
          </cell>
          <cell r="W37">
            <v>1.5</v>
          </cell>
          <cell r="X37">
            <v>-13</v>
          </cell>
          <cell r="Y37">
            <v>230</v>
          </cell>
          <cell r="Z37">
            <v>0.21</v>
          </cell>
          <cell r="AA37">
            <v>0.27</v>
          </cell>
          <cell r="AB37">
            <v>0.05</v>
          </cell>
          <cell r="AC37">
            <v>0.39</v>
          </cell>
          <cell r="AD37">
            <v>0.39</v>
          </cell>
          <cell r="AE37">
            <v>1</v>
          </cell>
          <cell r="AF37" t="str">
            <v>36SP</v>
          </cell>
          <cell r="AG37">
            <v>62</v>
          </cell>
          <cell r="AH37" t="str">
            <v>N/R</v>
          </cell>
          <cell r="AI37" t="str">
            <v>N/R</v>
          </cell>
          <cell r="AJ37" t="str">
            <v>EZD</v>
          </cell>
          <cell r="AK37" t="str">
            <v>ESD</v>
          </cell>
          <cell r="AL37" t="str">
            <v>CPVC</v>
          </cell>
          <cell r="AM37" t="str">
            <v>Oui</v>
          </cell>
          <cell r="AN37" t="str">
            <v>Non</v>
          </cell>
          <cell r="AO37" t="str">
            <v>Non</v>
          </cell>
        </row>
        <row r="38">
          <cell r="C38" t="str">
            <v>FC23GP</v>
          </cell>
          <cell r="E38" t="str">
            <v>X</v>
          </cell>
          <cell r="F38" t="str">
            <v>PU</v>
          </cell>
          <cell r="G38" t="str">
            <v>Blanc</v>
          </cell>
          <cell r="H38" t="str">
            <v>MRT</v>
          </cell>
          <cell r="I38">
            <v>3.5000000000000003E-2</v>
          </cell>
          <cell r="J38">
            <v>85</v>
          </cell>
          <cell r="K38" t="str">
            <v>PU</v>
          </cell>
          <cell r="L38" t="str">
            <v>Blanc</v>
          </cell>
          <cell r="M38" t="str">
            <v>Text.</v>
          </cell>
          <cell r="N38" t="str">
            <v>-</v>
          </cell>
          <cell r="O38" t="str">
            <v>-</v>
          </cell>
          <cell r="P38">
            <v>2</v>
          </cell>
          <cell r="Q38" t="str">
            <v>Polyester</v>
          </cell>
          <cell r="R38" t="str">
            <v>Rigide</v>
          </cell>
          <cell r="S38" t="str">
            <v>PU</v>
          </cell>
          <cell r="T38">
            <v>8.6999999999999994E-2</v>
          </cell>
          <cell r="U38">
            <v>0.39</v>
          </cell>
          <cell r="V38">
            <v>34</v>
          </cell>
          <cell r="W38">
            <v>1</v>
          </cell>
          <cell r="X38">
            <v>-4</v>
          </cell>
          <cell r="Y38">
            <v>212</v>
          </cell>
          <cell r="Z38">
            <v>0.15</v>
          </cell>
          <cell r="AA38">
            <v>0.2</v>
          </cell>
          <cell r="AB38">
            <v>0.05</v>
          </cell>
          <cell r="AC38">
            <v>0.79</v>
          </cell>
          <cell r="AD38">
            <v>1.97</v>
          </cell>
          <cell r="AE38">
            <v>1</v>
          </cell>
          <cell r="AF38" t="str">
            <v>36SP</v>
          </cell>
          <cell r="AG38">
            <v>62</v>
          </cell>
          <cell r="AH38" t="str">
            <v>N/R</v>
          </cell>
          <cell r="AI38" t="str">
            <v>N/R</v>
          </cell>
          <cell r="AJ38" t="str">
            <v>EZ</v>
          </cell>
          <cell r="AK38" t="str">
            <v>ESD</v>
          </cell>
          <cell r="AL38" t="str">
            <v>CPVC</v>
          </cell>
          <cell r="AM38" t="str">
            <v>Oui</v>
          </cell>
          <cell r="AN38" t="str">
            <v>Non</v>
          </cell>
          <cell r="AO38" t="str">
            <v>Non</v>
          </cell>
        </row>
        <row r="39">
          <cell r="C39" t="str">
            <v>FC2TCE</v>
          </cell>
          <cell r="D39" t="str">
            <v>X</v>
          </cell>
          <cell r="F39" t="str">
            <v>NBR</v>
          </cell>
          <cell r="G39" t="str">
            <v>Vert</v>
          </cell>
          <cell r="H39" t="str">
            <v>MRT</v>
          </cell>
          <cell r="I39">
            <v>0.02</v>
          </cell>
          <cell r="J39">
            <v>83</v>
          </cell>
          <cell r="K39" t="str">
            <v>Polyester</v>
          </cell>
          <cell r="L39" t="str">
            <v>Noir</v>
          </cell>
          <cell r="M39" t="str">
            <v>Text.</v>
          </cell>
          <cell r="N39" t="str">
            <v>-</v>
          </cell>
          <cell r="O39" t="str">
            <v>-</v>
          </cell>
          <cell r="P39">
            <v>2</v>
          </cell>
          <cell r="Q39" t="str">
            <v>Polyester</v>
          </cell>
          <cell r="R39" t="str">
            <v>Rigide</v>
          </cell>
          <cell r="S39" t="str">
            <v>PU</v>
          </cell>
          <cell r="T39">
            <v>9.0999999999999998E-2</v>
          </cell>
          <cell r="U39">
            <v>0.45</v>
          </cell>
          <cell r="V39">
            <v>40</v>
          </cell>
          <cell r="W39">
            <v>1</v>
          </cell>
          <cell r="X39">
            <v>-4</v>
          </cell>
          <cell r="Y39">
            <v>212</v>
          </cell>
          <cell r="Z39">
            <v>0.15</v>
          </cell>
          <cell r="AA39">
            <v>0.2</v>
          </cell>
          <cell r="AB39">
            <v>0.05</v>
          </cell>
          <cell r="AC39">
            <v>1.58</v>
          </cell>
          <cell r="AD39">
            <v>2.36</v>
          </cell>
          <cell r="AE39">
            <v>1</v>
          </cell>
          <cell r="AF39" t="str">
            <v>36SP</v>
          </cell>
          <cell r="AG39">
            <v>62</v>
          </cell>
          <cell r="AH39" t="str">
            <v>N/R</v>
          </cell>
          <cell r="AI39" t="str">
            <v>N/R</v>
          </cell>
          <cell r="AJ39" t="str">
            <v>EZ</v>
          </cell>
          <cell r="AK39" t="str">
            <v>ESD</v>
          </cell>
          <cell r="AL39" t="str">
            <v>CPVC</v>
          </cell>
          <cell r="AM39" t="str">
            <v>Non</v>
          </cell>
          <cell r="AN39" t="str">
            <v>Oui</v>
          </cell>
          <cell r="AO39" t="str">
            <v>Non</v>
          </cell>
        </row>
        <row r="40">
          <cell r="C40" t="str">
            <v>FC-2UF</v>
          </cell>
          <cell r="D40" t="str">
            <v>X</v>
          </cell>
          <cell r="F40" t="str">
            <v>PU</v>
          </cell>
          <cell r="G40" t="str">
            <v>Blanc</v>
          </cell>
          <cell r="H40" t="str">
            <v>Lisse</v>
          </cell>
          <cell r="I40">
            <v>1.6E-2</v>
          </cell>
          <cell r="J40">
            <v>83</v>
          </cell>
          <cell r="K40" t="str">
            <v>Polyester</v>
          </cell>
          <cell r="L40" t="str">
            <v>Blanc</v>
          </cell>
          <cell r="M40" t="str">
            <v>Text.</v>
          </cell>
          <cell r="N40" t="str">
            <v>-</v>
          </cell>
          <cell r="O40" t="str">
            <v>-</v>
          </cell>
          <cell r="P40">
            <v>2</v>
          </cell>
          <cell r="Q40" t="str">
            <v>Polyester</v>
          </cell>
          <cell r="R40" t="str">
            <v>Flexible</v>
          </cell>
          <cell r="S40" t="str">
            <v>PU</v>
          </cell>
          <cell r="T40">
            <v>6.3E-2</v>
          </cell>
          <cell r="U40">
            <v>0.35</v>
          </cell>
          <cell r="V40">
            <v>57</v>
          </cell>
          <cell r="W40">
            <v>1</v>
          </cell>
          <cell r="X40">
            <v>-22</v>
          </cell>
          <cell r="Y40">
            <v>176</v>
          </cell>
          <cell r="Z40">
            <v>0.3</v>
          </cell>
          <cell r="AA40">
            <v>0.2</v>
          </cell>
          <cell r="AB40">
            <v>0.05</v>
          </cell>
          <cell r="AC40">
            <v>0.2</v>
          </cell>
          <cell r="AD40">
            <v>1</v>
          </cell>
          <cell r="AE40" t="str">
            <v>00</v>
          </cell>
          <cell r="AF40">
            <v>25</v>
          </cell>
          <cell r="AG40">
            <v>62</v>
          </cell>
          <cell r="AH40" t="str">
            <v>N/R</v>
          </cell>
          <cell r="AI40" t="str">
            <v>N/R</v>
          </cell>
          <cell r="AJ40" t="str">
            <v>EZ</v>
          </cell>
          <cell r="AK40" t="str">
            <v>ESD</v>
          </cell>
          <cell r="AL40" t="str">
            <v>CPVC</v>
          </cell>
          <cell r="AM40" t="str">
            <v>Oui</v>
          </cell>
          <cell r="AN40" t="str">
            <v>Non</v>
          </cell>
          <cell r="AO40" t="str">
            <v>Non</v>
          </cell>
        </row>
        <row r="41">
          <cell r="C41" t="str">
            <v>FC5</v>
          </cell>
          <cell r="D41" t="str">
            <v>X</v>
          </cell>
          <cell r="F41" t="str">
            <v>Polyester</v>
          </cell>
          <cell r="G41" t="str">
            <v>Vert</v>
          </cell>
          <cell r="H41" t="str">
            <v>Text.</v>
          </cell>
          <cell r="I41" t="str">
            <v>-</v>
          </cell>
          <cell r="J41" t="str">
            <v>-</v>
          </cell>
          <cell r="K41" t="str">
            <v>PU</v>
          </cell>
          <cell r="L41" t="str">
            <v>Vert</v>
          </cell>
          <cell r="M41" t="str">
            <v>Text.</v>
          </cell>
          <cell r="N41" t="str">
            <v>-</v>
          </cell>
          <cell r="O41" t="str">
            <v>-</v>
          </cell>
          <cell r="P41">
            <v>1</v>
          </cell>
          <cell r="Q41" t="str">
            <v>Polyester</v>
          </cell>
          <cell r="R41" t="str">
            <v>Rigide</v>
          </cell>
          <cell r="S41" t="str">
            <v>-</v>
          </cell>
          <cell r="T41">
            <v>0.02</v>
          </cell>
          <cell r="U41">
            <v>7.0000000000000007E-2</v>
          </cell>
          <cell r="V41">
            <v>28</v>
          </cell>
          <cell r="W41">
            <v>1</v>
          </cell>
          <cell r="X41">
            <v>5</v>
          </cell>
          <cell r="Y41">
            <v>194</v>
          </cell>
          <cell r="Z41">
            <v>0.17</v>
          </cell>
          <cell r="AA41">
            <v>0.12</v>
          </cell>
          <cell r="AB41">
            <v>0.05</v>
          </cell>
          <cell r="AC41">
            <v>0.31</v>
          </cell>
          <cell r="AD41">
            <v>0.31</v>
          </cell>
          <cell r="AE41" t="str">
            <v>00</v>
          </cell>
          <cell r="AF41">
            <v>25</v>
          </cell>
          <cell r="AG41" t="str">
            <v>N/R</v>
          </cell>
          <cell r="AH41" t="str">
            <v>N/R</v>
          </cell>
          <cell r="AI41" t="str">
            <v>N/R</v>
          </cell>
          <cell r="AJ41" t="str">
            <v>EZD</v>
          </cell>
          <cell r="AK41" t="str">
            <v>N/R</v>
          </cell>
          <cell r="AL41" t="str">
            <v>-</v>
          </cell>
          <cell r="AM41" t="str">
            <v>Oui</v>
          </cell>
          <cell r="AN41" t="str">
            <v>Non</v>
          </cell>
          <cell r="AO41" t="str">
            <v>Non</v>
          </cell>
        </row>
        <row r="42">
          <cell r="C42" t="str">
            <v>FELB-2.5-ACR ITO50</v>
          </cell>
          <cell r="E42" t="str">
            <v>X</v>
          </cell>
          <cell r="F42" t="str">
            <v>PU</v>
          </cell>
          <cell r="G42" t="str">
            <v>Bleu</v>
          </cell>
          <cell r="H42" t="str">
            <v>MRT</v>
          </cell>
          <cell r="I42" t="str">
            <v>-</v>
          </cell>
          <cell r="J42">
            <v>80</v>
          </cell>
          <cell r="K42" t="str">
            <v>PU</v>
          </cell>
          <cell r="L42" t="str">
            <v>Bleu</v>
          </cell>
          <cell r="M42" t="str">
            <v>Text.</v>
          </cell>
          <cell r="N42" t="str">
            <v>-</v>
          </cell>
          <cell r="O42">
            <v>80</v>
          </cell>
          <cell r="P42">
            <v>1</v>
          </cell>
          <cell r="Q42" t="str">
            <v>Kevlar</v>
          </cell>
          <cell r="R42" t="str">
            <v>Flexible</v>
          </cell>
          <cell r="S42" t="str">
            <v>-</v>
          </cell>
          <cell r="T42">
            <v>9.8000000000000004E-2</v>
          </cell>
          <cell r="W42" t="str">
            <v>-</v>
          </cell>
          <cell r="X42">
            <v>-40</v>
          </cell>
          <cell r="Y42">
            <v>120</v>
          </cell>
          <cell r="Z42">
            <v>0.45</v>
          </cell>
          <cell r="AA42" t="str">
            <v>-</v>
          </cell>
          <cell r="AB42">
            <v>0.05</v>
          </cell>
          <cell r="AC42">
            <v>0.5625</v>
          </cell>
          <cell r="AD42">
            <v>0.5625</v>
          </cell>
          <cell r="AE42">
            <v>7</v>
          </cell>
          <cell r="AF42" t="str">
            <v>1XSP</v>
          </cell>
          <cell r="AG42">
            <v>62</v>
          </cell>
          <cell r="AH42" t="str">
            <v>N/R</v>
          </cell>
          <cell r="AI42" t="str">
            <v>N/R</v>
          </cell>
          <cell r="AJ42" t="str">
            <v>EZ</v>
          </cell>
          <cell r="AK42" t="str">
            <v>N/R</v>
          </cell>
          <cell r="AL42" t="str">
            <v>-</v>
          </cell>
          <cell r="AM42" t="str">
            <v>Oui</v>
          </cell>
          <cell r="AN42" t="str">
            <v>Non</v>
          </cell>
          <cell r="AO42" t="str">
            <v>Non</v>
          </cell>
        </row>
        <row r="43">
          <cell r="C43" t="str">
            <v>FELW-1.6</v>
          </cell>
          <cell r="E43" t="str">
            <v>X</v>
          </cell>
          <cell r="F43" t="str">
            <v>PU</v>
          </cell>
          <cell r="G43" t="str">
            <v>Bleu</v>
          </cell>
          <cell r="H43" t="str">
            <v>Lisse</v>
          </cell>
          <cell r="I43" t="str">
            <v>-</v>
          </cell>
          <cell r="J43">
            <v>80</v>
          </cell>
          <cell r="K43" t="str">
            <v>PU</v>
          </cell>
          <cell r="L43" t="str">
            <v>Bleu</v>
          </cell>
          <cell r="M43" t="str">
            <v>Text.</v>
          </cell>
          <cell r="N43" t="str">
            <v>-</v>
          </cell>
          <cell r="O43">
            <v>80</v>
          </cell>
          <cell r="P43">
            <v>0</v>
          </cell>
          <cell r="Q43" t="str">
            <v>-</v>
          </cell>
          <cell r="R43" t="str">
            <v>Flexible</v>
          </cell>
          <cell r="S43" t="str">
            <v>PU</v>
          </cell>
          <cell r="T43">
            <v>6.3E-2</v>
          </cell>
          <cell r="W43" t="str">
            <v>-</v>
          </cell>
          <cell r="X43">
            <v>-40</v>
          </cell>
          <cell r="Y43">
            <v>120</v>
          </cell>
          <cell r="Z43">
            <v>0.45</v>
          </cell>
          <cell r="AA43" t="str">
            <v>-</v>
          </cell>
          <cell r="AB43">
            <v>0.05</v>
          </cell>
          <cell r="AC43">
            <v>0.375</v>
          </cell>
          <cell r="AD43">
            <v>0.375</v>
          </cell>
          <cell r="AE43">
            <v>1</v>
          </cell>
          <cell r="AF43" t="str">
            <v>36XSP</v>
          </cell>
          <cell r="AG43">
            <v>62</v>
          </cell>
          <cell r="AH43" t="str">
            <v>N/R</v>
          </cell>
          <cell r="AI43" t="str">
            <v>N/R</v>
          </cell>
          <cell r="AJ43" t="str">
            <v>EZ</v>
          </cell>
          <cell r="AK43" t="str">
            <v>N/R</v>
          </cell>
          <cell r="AL43" t="str">
            <v>-</v>
          </cell>
          <cell r="AM43" t="str">
            <v>Oui</v>
          </cell>
          <cell r="AN43" t="str">
            <v>Non</v>
          </cell>
          <cell r="AO43" t="str">
            <v>Non</v>
          </cell>
        </row>
        <row r="44">
          <cell r="C44" t="str">
            <v>FELW-2.5</v>
          </cell>
          <cell r="E44" t="str">
            <v>X</v>
          </cell>
          <cell r="F44" t="str">
            <v>PU</v>
          </cell>
          <cell r="G44" t="str">
            <v>Bleu</v>
          </cell>
          <cell r="H44" t="str">
            <v>Lisse</v>
          </cell>
          <cell r="I44" t="str">
            <v>-</v>
          </cell>
          <cell r="J44">
            <v>81</v>
          </cell>
          <cell r="K44" t="str">
            <v>PU</v>
          </cell>
          <cell r="L44" t="str">
            <v>Bleu</v>
          </cell>
          <cell r="M44" t="str">
            <v>Text.</v>
          </cell>
          <cell r="N44" t="str">
            <v>-</v>
          </cell>
          <cell r="O44">
            <v>80</v>
          </cell>
          <cell r="P44">
            <v>0</v>
          </cell>
          <cell r="Q44" t="str">
            <v>-</v>
          </cell>
          <cell r="R44" t="str">
            <v>Flexible</v>
          </cell>
          <cell r="S44" t="str">
            <v>PU</v>
          </cell>
          <cell r="T44">
            <v>9.8000000000000004E-2</v>
          </cell>
          <cell r="W44" t="str">
            <v>-</v>
          </cell>
          <cell r="X44">
            <v>-40</v>
          </cell>
          <cell r="Y44">
            <v>120</v>
          </cell>
          <cell r="Z44">
            <v>0.45</v>
          </cell>
          <cell r="AA44" t="str">
            <v>-</v>
          </cell>
          <cell r="AB44">
            <v>0.05</v>
          </cell>
          <cell r="AC44">
            <v>0.5625</v>
          </cell>
          <cell r="AD44">
            <v>0.5625</v>
          </cell>
          <cell r="AE44">
            <v>7</v>
          </cell>
          <cell r="AF44" t="str">
            <v>1XSP</v>
          </cell>
          <cell r="AG44">
            <v>62</v>
          </cell>
          <cell r="AH44" t="str">
            <v>N/R</v>
          </cell>
          <cell r="AI44" t="str">
            <v>N/R</v>
          </cell>
          <cell r="AJ44" t="str">
            <v>EZ</v>
          </cell>
          <cell r="AK44" t="str">
            <v>N/R</v>
          </cell>
          <cell r="AL44" t="str">
            <v>-</v>
          </cell>
          <cell r="AM44" t="str">
            <v>Oui</v>
          </cell>
          <cell r="AN44" t="str">
            <v>Non</v>
          </cell>
          <cell r="AO44" t="str">
            <v>Non</v>
          </cell>
        </row>
        <row r="45">
          <cell r="C45" t="str">
            <v>FMB-2</v>
          </cell>
          <cell r="D45" t="str">
            <v>X</v>
          </cell>
          <cell r="F45" t="str">
            <v>PU</v>
          </cell>
          <cell r="G45" t="str">
            <v>Bleu</v>
          </cell>
          <cell r="H45" t="str">
            <v>Lisse</v>
          </cell>
          <cell r="I45" t="str">
            <v>-</v>
          </cell>
          <cell r="J45">
            <v>95</v>
          </cell>
          <cell r="K45" t="str">
            <v>PU</v>
          </cell>
          <cell r="L45" t="str">
            <v>Bleu</v>
          </cell>
          <cell r="M45" t="str">
            <v>Lisse</v>
          </cell>
          <cell r="N45" t="str">
            <v>-</v>
          </cell>
          <cell r="O45">
            <v>95</v>
          </cell>
          <cell r="P45">
            <v>0</v>
          </cell>
          <cell r="Q45" t="str">
            <v>-</v>
          </cell>
          <cell r="R45" t="str">
            <v>Flexible</v>
          </cell>
          <cell r="S45" t="str">
            <v>PU</v>
          </cell>
          <cell r="T45">
            <v>0.08</v>
          </cell>
          <cell r="U45">
            <v>0.52</v>
          </cell>
          <cell r="V45">
            <v>45</v>
          </cell>
          <cell r="W45" t="str">
            <v>-</v>
          </cell>
          <cell r="X45">
            <v>-20</v>
          </cell>
          <cell r="Y45">
            <v>140</v>
          </cell>
          <cell r="Z45">
            <v>0.36</v>
          </cell>
          <cell r="AA45" t="str">
            <v>-</v>
          </cell>
          <cell r="AB45">
            <v>0.05</v>
          </cell>
          <cell r="AC45">
            <v>1.25</v>
          </cell>
          <cell r="AD45">
            <v>1.25</v>
          </cell>
          <cell r="AE45">
            <v>7</v>
          </cell>
          <cell r="AF45" t="str">
            <v>1SP</v>
          </cell>
          <cell r="AG45">
            <v>62</v>
          </cell>
          <cell r="AH45" t="str">
            <v>N/R</v>
          </cell>
          <cell r="AI45" t="str">
            <v>N/R</v>
          </cell>
          <cell r="AJ45" t="str">
            <v>EBD</v>
          </cell>
          <cell r="AK45" t="str">
            <v>N/R</v>
          </cell>
          <cell r="AL45" t="str">
            <v>-</v>
          </cell>
          <cell r="AM45" t="str">
            <v>Oui</v>
          </cell>
          <cell r="AN45" t="str">
            <v>Non</v>
          </cell>
          <cell r="AO45" t="str">
            <v>Non</v>
          </cell>
        </row>
        <row r="46">
          <cell r="C46" t="str">
            <v>FMB-3</v>
          </cell>
          <cell r="D46" t="str">
            <v>X</v>
          </cell>
          <cell r="F46" t="str">
            <v>PU</v>
          </cell>
          <cell r="G46" t="str">
            <v>Bleu</v>
          </cell>
          <cell r="H46" t="str">
            <v>Lisse</v>
          </cell>
          <cell r="I46" t="str">
            <v>-</v>
          </cell>
          <cell r="J46">
            <v>95</v>
          </cell>
          <cell r="K46" t="str">
            <v>PU</v>
          </cell>
          <cell r="L46" t="str">
            <v>Bleu</v>
          </cell>
          <cell r="M46" t="str">
            <v>Lisse</v>
          </cell>
          <cell r="N46" t="str">
            <v>-</v>
          </cell>
          <cell r="O46">
            <v>95</v>
          </cell>
          <cell r="P46">
            <v>0</v>
          </cell>
          <cell r="Q46" t="str">
            <v>-</v>
          </cell>
          <cell r="R46" t="str">
            <v>Flexible</v>
          </cell>
          <cell r="S46" t="str">
            <v>PU</v>
          </cell>
          <cell r="T46">
            <v>0.11799999999999999</v>
          </cell>
          <cell r="U46">
            <v>0.75</v>
          </cell>
          <cell r="V46">
            <v>67</v>
          </cell>
          <cell r="W46" t="str">
            <v>-</v>
          </cell>
          <cell r="X46">
            <v>-20</v>
          </cell>
          <cell r="Y46">
            <v>140</v>
          </cell>
          <cell r="Z46">
            <v>0.36</v>
          </cell>
          <cell r="AA46" t="str">
            <v>-</v>
          </cell>
          <cell r="AB46">
            <v>0.05</v>
          </cell>
          <cell r="AC46">
            <v>1.625</v>
          </cell>
          <cell r="AD46">
            <v>1.625</v>
          </cell>
          <cell r="AE46">
            <v>15</v>
          </cell>
          <cell r="AF46">
            <v>1</v>
          </cell>
          <cell r="AG46">
            <v>125</v>
          </cell>
          <cell r="AH46" t="str">
            <v>N/R</v>
          </cell>
          <cell r="AI46" t="str">
            <v>N/R</v>
          </cell>
          <cell r="AJ46" t="str">
            <v>EB</v>
          </cell>
          <cell r="AK46" t="str">
            <v>N/R</v>
          </cell>
          <cell r="AL46" t="str">
            <v>-</v>
          </cell>
          <cell r="AM46" t="str">
            <v>Oui</v>
          </cell>
          <cell r="AN46" t="str">
            <v>Non</v>
          </cell>
          <cell r="AO46" t="str">
            <v>Non</v>
          </cell>
        </row>
        <row r="47">
          <cell r="C47" t="str">
            <v>FMB-3-MC</v>
          </cell>
          <cell r="E47" t="str">
            <v>x</v>
          </cell>
          <cell r="F47" t="str">
            <v>PU</v>
          </cell>
          <cell r="G47" t="str">
            <v>bleu</v>
          </cell>
          <cell r="H47" t="str">
            <v>MP</v>
          </cell>
          <cell r="I47" t="str">
            <v>-</v>
          </cell>
          <cell r="J47">
            <v>95</v>
          </cell>
          <cell r="K47" t="str">
            <v>PU</v>
          </cell>
          <cell r="L47" t="str">
            <v>Bleu</v>
          </cell>
          <cell r="M47" t="str">
            <v>Lisse</v>
          </cell>
          <cell r="N47" t="str">
            <v>-</v>
          </cell>
          <cell r="O47">
            <v>95</v>
          </cell>
          <cell r="P47">
            <v>0</v>
          </cell>
          <cell r="Q47" t="str">
            <v>-</v>
          </cell>
          <cell r="R47" t="str">
            <v>Flexible</v>
          </cell>
          <cell r="S47" t="str">
            <v>PU</v>
          </cell>
          <cell r="X47">
            <v>-20</v>
          </cell>
          <cell r="Y47">
            <v>140</v>
          </cell>
          <cell r="Z47">
            <v>0.36</v>
          </cell>
          <cell r="AA47" t="str">
            <v>-</v>
          </cell>
          <cell r="AB47">
            <v>0.05</v>
          </cell>
          <cell r="AE47">
            <v>15</v>
          </cell>
          <cell r="AF47">
            <v>1</v>
          </cell>
          <cell r="AG47">
            <v>125</v>
          </cell>
          <cell r="AH47" t="str">
            <v>N/R</v>
          </cell>
          <cell r="AI47" t="str">
            <v>N/R</v>
          </cell>
          <cell r="AJ47" t="str">
            <v>EB</v>
          </cell>
          <cell r="AK47" t="str">
            <v>N/R</v>
          </cell>
          <cell r="AL47" t="str">
            <v>-</v>
          </cell>
          <cell r="AM47" t="str">
            <v>Oui</v>
          </cell>
          <cell r="AN47" t="str">
            <v>Non</v>
          </cell>
          <cell r="AO47" t="str">
            <v>Non</v>
          </cell>
        </row>
        <row r="48">
          <cell r="C48" t="str">
            <v>FMB-3-SD</v>
          </cell>
          <cell r="E48" t="str">
            <v>x</v>
          </cell>
          <cell r="F48" t="str">
            <v>PU</v>
          </cell>
          <cell r="G48" t="str">
            <v>bleu</v>
          </cell>
          <cell r="H48" t="str">
            <v>Lisse</v>
          </cell>
          <cell r="I48" t="str">
            <v>-</v>
          </cell>
          <cell r="J48">
            <v>95</v>
          </cell>
          <cell r="K48" t="str">
            <v>PU</v>
          </cell>
          <cell r="L48" t="str">
            <v>Bleu</v>
          </cell>
          <cell r="M48" t="str">
            <v>Lisse</v>
          </cell>
          <cell r="N48" t="str">
            <v>-</v>
          </cell>
          <cell r="O48">
            <v>95</v>
          </cell>
          <cell r="P48">
            <v>0</v>
          </cell>
          <cell r="Q48" t="str">
            <v>-</v>
          </cell>
          <cell r="R48" t="str">
            <v>Flexible</v>
          </cell>
          <cell r="S48" t="str">
            <v>PU</v>
          </cell>
          <cell r="T48">
            <v>0.11799999999999999</v>
          </cell>
          <cell r="X48">
            <v>-20</v>
          </cell>
          <cell r="Y48">
            <v>140</v>
          </cell>
          <cell r="Z48">
            <v>0.36</v>
          </cell>
          <cell r="AA48" t="str">
            <v>-</v>
          </cell>
          <cell r="AB48">
            <v>0.05</v>
          </cell>
          <cell r="AE48">
            <v>15</v>
          </cell>
          <cell r="AF48">
            <v>1</v>
          </cell>
          <cell r="AG48">
            <v>125</v>
          </cell>
          <cell r="AH48" t="str">
            <v>N/R</v>
          </cell>
          <cell r="AI48" t="str">
            <v>N/R</v>
          </cell>
          <cell r="AJ48" t="str">
            <v>EB</v>
          </cell>
          <cell r="AK48" t="str">
            <v>N/R</v>
          </cell>
          <cell r="AL48" t="str">
            <v>-</v>
          </cell>
          <cell r="AM48" t="str">
            <v>Oui</v>
          </cell>
          <cell r="AN48" t="str">
            <v>Non</v>
          </cell>
          <cell r="AO48" t="str">
            <v>Non</v>
          </cell>
        </row>
        <row r="49">
          <cell r="C49" t="str">
            <v>FMW-2</v>
          </cell>
          <cell r="D49" t="str">
            <v>X</v>
          </cell>
          <cell r="F49" t="str">
            <v>PU</v>
          </cell>
          <cell r="G49" t="str">
            <v>Beige</v>
          </cell>
          <cell r="H49" t="str">
            <v>Lisse</v>
          </cell>
          <cell r="I49" t="str">
            <v>-</v>
          </cell>
          <cell r="J49">
            <v>95</v>
          </cell>
          <cell r="K49" t="str">
            <v>PU</v>
          </cell>
          <cell r="L49" t="str">
            <v>Beige</v>
          </cell>
          <cell r="M49" t="str">
            <v>Lisse</v>
          </cell>
          <cell r="N49" t="str">
            <v>-</v>
          </cell>
          <cell r="O49">
            <v>95</v>
          </cell>
          <cell r="P49">
            <v>0</v>
          </cell>
          <cell r="Q49" t="str">
            <v>-</v>
          </cell>
          <cell r="R49" t="str">
            <v>Flexible</v>
          </cell>
          <cell r="S49" t="str">
            <v>PU</v>
          </cell>
          <cell r="T49">
            <v>0.08</v>
          </cell>
          <cell r="U49">
            <v>0.53</v>
          </cell>
          <cell r="V49">
            <v>45</v>
          </cell>
          <cell r="W49" t="str">
            <v>-</v>
          </cell>
          <cell r="X49">
            <v>-20</v>
          </cell>
          <cell r="Y49">
            <v>140</v>
          </cell>
          <cell r="Z49">
            <v>0.36</v>
          </cell>
          <cell r="AA49" t="str">
            <v>-</v>
          </cell>
          <cell r="AB49">
            <v>0.05</v>
          </cell>
          <cell r="AC49">
            <v>1.25</v>
          </cell>
          <cell r="AD49">
            <v>1.25</v>
          </cell>
          <cell r="AE49">
            <v>7</v>
          </cell>
          <cell r="AF49" t="str">
            <v>1XSP</v>
          </cell>
          <cell r="AG49">
            <v>62</v>
          </cell>
          <cell r="AH49" t="str">
            <v>N/R</v>
          </cell>
          <cell r="AI49" t="str">
            <v>N/R</v>
          </cell>
          <cell r="AJ49" t="str">
            <v>EB</v>
          </cell>
          <cell r="AK49" t="str">
            <v>N/R</v>
          </cell>
          <cell r="AL49" t="str">
            <v>-</v>
          </cell>
          <cell r="AM49" t="str">
            <v>Oui</v>
          </cell>
          <cell r="AN49" t="str">
            <v>Non</v>
          </cell>
          <cell r="AO49" t="str">
            <v>Non</v>
          </cell>
        </row>
        <row r="50">
          <cell r="C50" t="str">
            <v>FMW-3</v>
          </cell>
          <cell r="D50" t="str">
            <v>X</v>
          </cell>
          <cell r="F50" t="str">
            <v>PU</v>
          </cell>
          <cell r="G50" t="str">
            <v>Beige</v>
          </cell>
          <cell r="H50" t="str">
            <v>Lisse</v>
          </cell>
          <cell r="I50" t="str">
            <v>-</v>
          </cell>
          <cell r="J50">
            <v>96</v>
          </cell>
          <cell r="K50" t="str">
            <v>PU</v>
          </cell>
          <cell r="L50" t="str">
            <v>Beige</v>
          </cell>
          <cell r="M50" t="str">
            <v>Lisse</v>
          </cell>
          <cell r="N50" t="str">
            <v>-</v>
          </cell>
          <cell r="O50">
            <v>95</v>
          </cell>
          <cell r="P50">
            <v>0</v>
          </cell>
          <cell r="Q50" t="str">
            <v>-</v>
          </cell>
          <cell r="R50" t="str">
            <v>Flexible</v>
          </cell>
          <cell r="S50" t="str">
            <v>PU</v>
          </cell>
          <cell r="T50">
            <v>0.11799999999999999</v>
          </cell>
          <cell r="U50">
            <v>0.78</v>
          </cell>
          <cell r="V50">
            <v>67</v>
          </cell>
          <cell r="W50" t="str">
            <v>-</v>
          </cell>
          <cell r="X50">
            <v>-20</v>
          </cell>
          <cell r="Y50">
            <v>140</v>
          </cell>
          <cell r="Z50">
            <v>0.36</v>
          </cell>
          <cell r="AA50" t="str">
            <v>-</v>
          </cell>
          <cell r="AB50">
            <v>0.05</v>
          </cell>
          <cell r="AC50">
            <v>1.625</v>
          </cell>
          <cell r="AD50">
            <v>1.625</v>
          </cell>
          <cell r="AE50">
            <v>15</v>
          </cell>
          <cell r="AF50">
            <v>1</v>
          </cell>
          <cell r="AG50">
            <v>125</v>
          </cell>
          <cell r="AH50" t="str">
            <v>N/R</v>
          </cell>
          <cell r="AI50" t="str">
            <v>N/R</v>
          </cell>
          <cell r="AJ50" t="str">
            <v>EB</v>
          </cell>
          <cell r="AK50" t="str">
            <v>N/R</v>
          </cell>
          <cell r="AL50" t="str">
            <v>-</v>
          </cell>
          <cell r="AM50" t="str">
            <v>Oui</v>
          </cell>
          <cell r="AN50" t="str">
            <v>Non</v>
          </cell>
          <cell r="AO50" t="str">
            <v>Non</v>
          </cell>
        </row>
        <row r="51">
          <cell r="C51" t="str">
            <v>FNT-5P</v>
          </cell>
          <cell r="E51" t="str">
            <v>X</v>
          </cell>
          <cell r="F51" t="str">
            <v>Polyester</v>
          </cell>
          <cell r="G51" t="str">
            <v>Vert</v>
          </cell>
          <cell r="H51" t="str">
            <v>Text.</v>
          </cell>
          <cell r="I51" t="str">
            <v>-</v>
          </cell>
          <cell r="J51" t="str">
            <v>-</v>
          </cell>
          <cell r="K51" t="str">
            <v>Polyester</v>
          </cell>
          <cell r="L51" t="str">
            <v>Vert</v>
          </cell>
          <cell r="M51" t="str">
            <v>Text.</v>
          </cell>
          <cell r="N51" t="str">
            <v>-</v>
          </cell>
          <cell r="O51" t="str">
            <v>-</v>
          </cell>
          <cell r="P51">
            <v>2</v>
          </cell>
          <cell r="Q51" t="str">
            <v>PA</v>
          </cell>
          <cell r="R51" t="str">
            <v>Rigide</v>
          </cell>
          <cell r="S51" t="str">
            <v>PA</v>
          </cell>
          <cell r="T51">
            <v>0.04</v>
          </cell>
          <cell r="U51">
            <v>0.18</v>
          </cell>
          <cell r="V51">
            <v>19</v>
          </cell>
          <cell r="W51">
            <v>1</v>
          </cell>
          <cell r="X51">
            <v>-4</v>
          </cell>
          <cell r="Y51">
            <v>212</v>
          </cell>
          <cell r="Z51">
            <v>0.2</v>
          </cell>
          <cell r="AA51">
            <v>0.2</v>
          </cell>
          <cell r="AB51">
            <v>0.05</v>
          </cell>
          <cell r="AC51">
            <v>0.8</v>
          </cell>
          <cell r="AD51">
            <v>1</v>
          </cell>
          <cell r="AE51">
            <v>0</v>
          </cell>
          <cell r="AF51" t="str">
            <v>36XSP</v>
          </cell>
          <cell r="AG51">
            <v>62</v>
          </cell>
          <cell r="AH51" t="str">
            <v>N/R</v>
          </cell>
          <cell r="AI51" t="str">
            <v>N/R</v>
          </cell>
          <cell r="AJ51" t="str">
            <v>ESD</v>
          </cell>
          <cell r="AK51" t="str">
            <v>N/R</v>
          </cell>
          <cell r="AL51" t="str">
            <v>-</v>
          </cell>
          <cell r="AM51" t="str">
            <v>Oui</v>
          </cell>
          <cell r="AN51" t="str">
            <v>Non</v>
          </cell>
          <cell r="AO51" t="str">
            <v>Non</v>
          </cell>
        </row>
        <row r="52">
          <cell r="C52" t="str">
            <v>FP01-2</v>
          </cell>
          <cell r="D52" t="str">
            <v>X</v>
          </cell>
          <cell r="F52" t="str">
            <v>NBR</v>
          </cell>
          <cell r="G52" t="str">
            <v>Blanc</v>
          </cell>
          <cell r="H52" t="str">
            <v>Lisse</v>
          </cell>
          <cell r="I52">
            <v>4.7E-2</v>
          </cell>
          <cell r="J52">
            <v>70</v>
          </cell>
          <cell r="K52" t="str">
            <v>Polyester</v>
          </cell>
          <cell r="L52" t="str">
            <v>Blanc</v>
          </cell>
          <cell r="M52" t="str">
            <v>-</v>
          </cell>
          <cell r="N52" t="str">
            <v>-</v>
          </cell>
          <cell r="O52" t="str">
            <v>-</v>
          </cell>
          <cell r="P52">
            <v>2</v>
          </cell>
          <cell r="Q52" t="str">
            <v>Polyester</v>
          </cell>
          <cell r="R52" t="str">
            <v>Flexible</v>
          </cell>
          <cell r="S52" t="str">
            <v>NBR</v>
          </cell>
          <cell r="T52">
            <v>0.09</v>
          </cell>
          <cell r="U52">
            <v>0.75</v>
          </cell>
          <cell r="V52">
            <v>70</v>
          </cell>
          <cell r="W52">
            <v>1</v>
          </cell>
          <cell r="X52">
            <v>0</v>
          </cell>
          <cell r="Y52">
            <v>250</v>
          </cell>
          <cell r="Z52">
            <v>0.3</v>
          </cell>
          <cell r="AA52">
            <v>0.3</v>
          </cell>
          <cell r="AB52">
            <v>0.05</v>
          </cell>
          <cell r="AC52">
            <v>2</v>
          </cell>
          <cell r="AD52">
            <v>3</v>
          </cell>
          <cell r="AE52">
            <v>7</v>
          </cell>
          <cell r="AF52">
            <v>1</v>
          </cell>
          <cell r="AG52">
            <v>62</v>
          </cell>
          <cell r="AH52" t="str">
            <v>N/R</v>
          </cell>
          <cell r="AI52" t="str">
            <v>N/R</v>
          </cell>
          <cell r="AJ52" t="str">
            <v>ESD</v>
          </cell>
          <cell r="AK52" t="str">
            <v>ESD</v>
          </cell>
          <cell r="AL52" t="str">
            <v>WECRF</v>
          </cell>
          <cell r="AM52" t="str">
            <v>Oui</v>
          </cell>
          <cell r="AN52" t="str">
            <v>Non</v>
          </cell>
          <cell r="AO52" t="str">
            <v>Non</v>
          </cell>
        </row>
        <row r="53">
          <cell r="C53" t="str">
            <v>FP01-3</v>
          </cell>
          <cell r="D53" t="str">
            <v>X</v>
          </cell>
          <cell r="F53" t="str">
            <v>NBR</v>
          </cell>
          <cell r="G53" t="str">
            <v>Blanc</v>
          </cell>
          <cell r="H53" t="str">
            <v>Lisse</v>
          </cell>
          <cell r="I53">
            <v>4.7E-2</v>
          </cell>
          <cell r="J53">
            <v>70</v>
          </cell>
          <cell r="K53" t="str">
            <v>Polyester</v>
          </cell>
          <cell r="L53" t="str">
            <v>Blanc</v>
          </cell>
          <cell r="M53" t="str">
            <v>-</v>
          </cell>
          <cell r="N53" t="str">
            <v>-</v>
          </cell>
          <cell r="O53" t="str">
            <v>-</v>
          </cell>
          <cell r="P53">
            <v>3</v>
          </cell>
          <cell r="Q53" t="str">
            <v>Polyester</v>
          </cell>
          <cell r="R53" t="str">
            <v>Flexible</v>
          </cell>
          <cell r="S53" t="str">
            <v>NBR</v>
          </cell>
          <cell r="T53">
            <v>0.124</v>
          </cell>
          <cell r="U53">
            <v>0.75</v>
          </cell>
          <cell r="V53">
            <v>105</v>
          </cell>
          <cell r="W53">
            <v>1</v>
          </cell>
          <cell r="X53">
            <v>0</v>
          </cell>
          <cell r="Y53">
            <v>250</v>
          </cell>
          <cell r="Z53">
            <v>0.3</v>
          </cell>
          <cell r="AA53">
            <v>0.3</v>
          </cell>
          <cell r="AB53">
            <v>0.05</v>
          </cell>
          <cell r="AC53">
            <v>2.5</v>
          </cell>
          <cell r="AD53">
            <v>4</v>
          </cell>
          <cell r="AE53">
            <v>15</v>
          </cell>
          <cell r="AF53">
            <v>1</v>
          </cell>
          <cell r="AG53">
            <v>125</v>
          </cell>
          <cell r="AH53" t="str">
            <v>N/R</v>
          </cell>
          <cell r="AI53" t="str">
            <v>N/R</v>
          </cell>
          <cell r="AJ53" t="str">
            <v>ESD</v>
          </cell>
          <cell r="AK53" t="str">
            <v>ESD</v>
          </cell>
          <cell r="AL53" t="str">
            <v>WECRF</v>
          </cell>
          <cell r="AM53" t="str">
            <v>Oui</v>
          </cell>
          <cell r="AN53" t="str">
            <v>Non</v>
          </cell>
          <cell r="AO53" t="str">
            <v>Non</v>
          </cell>
        </row>
        <row r="54">
          <cell r="C54" t="str">
            <v>FP02-3</v>
          </cell>
          <cell r="D54" t="str">
            <v>X</v>
          </cell>
          <cell r="F54" t="str">
            <v>NBR</v>
          </cell>
          <cell r="G54" t="str">
            <v>Noir</v>
          </cell>
          <cell r="H54" t="str">
            <v>Lisse</v>
          </cell>
          <cell r="I54">
            <v>4.7E-2</v>
          </cell>
          <cell r="J54">
            <v>70</v>
          </cell>
          <cell r="K54" t="str">
            <v>P/C</v>
          </cell>
          <cell r="L54" t="str">
            <v>Noir</v>
          </cell>
          <cell r="M54" t="str">
            <v>-</v>
          </cell>
          <cell r="N54" t="str">
            <v>-</v>
          </cell>
          <cell r="O54" t="str">
            <v>-</v>
          </cell>
          <cell r="P54">
            <v>3</v>
          </cell>
          <cell r="Q54" t="str">
            <v>P/C</v>
          </cell>
          <cell r="R54" t="str">
            <v>Flexible</v>
          </cell>
          <cell r="S54" t="str">
            <v>NBR</v>
          </cell>
          <cell r="T54">
            <v>0.124</v>
          </cell>
          <cell r="U54">
            <v>0.75</v>
          </cell>
          <cell r="V54">
            <v>50</v>
          </cell>
          <cell r="W54">
            <v>1.5</v>
          </cell>
          <cell r="X54">
            <v>0</v>
          </cell>
          <cell r="Y54">
            <v>250</v>
          </cell>
          <cell r="Z54">
            <v>0.4</v>
          </cell>
          <cell r="AA54">
            <v>0.3</v>
          </cell>
          <cell r="AB54">
            <v>0.05</v>
          </cell>
          <cell r="AC54">
            <v>2</v>
          </cell>
          <cell r="AD54">
            <v>3</v>
          </cell>
          <cell r="AE54">
            <v>15</v>
          </cell>
          <cell r="AF54">
            <v>1</v>
          </cell>
          <cell r="AG54">
            <v>125</v>
          </cell>
          <cell r="AH54" t="str">
            <v>N/R</v>
          </cell>
          <cell r="AI54" t="str">
            <v>N/R</v>
          </cell>
          <cell r="AJ54" t="str">
            <v>ESD</v>
          </cell>
          <cell r="AK54" t="str">
            <v>ESD</v>
          </cell>
          <cell r="AL54" t="str">
            <v>ECRF</v>
          </cell>
          <cell r="AM54" t="str">
            <v>Non</v>
          </cell>
          <cell r="AN54" t="str">
            <v>Non</v>
          </cell>
          <cell r="AO54" t="str">
            <v>Non</v>
          </cell>
        </row>
        <row r="55">
          <cell r="C55" t="str">
            <v>FP03-2</v>
          </cell>
          <cell r="D55" t="str">
            <v>X</v>
          </cell>
          <cell r="F55" t="str">
            <v>Polyester</v>
          </cell>
          <cell r="G55" t="str">
            <v>Naturelle</v>
          </cell>
          <cell r="H55" t="str">
            <v>Text.</v>
          </cell>
          <cell r="I55" t="str">
            <v>-</v>
          </cell>
          <cell r="J55" t="str">
            <v>-</v>
          </cell>
          <cell r="K55" t="str">
            <v>Polyester</v>
          </cell>
          <cell r="L55" t="str">
            <v>Naturelle</v>
          </cell>
          <cell r="M55" t="str">
            <v>Text.</v>
          </cell>
          <cell r="N55" t="str">
            <v>-</v>
          </cell>
          <cell r="O55" t="str">
            <v>-</v>
          </cell>
          <cell r="P55">
            <v>2</v>
          </cell>
          <cell r="Q55" t="str">
            <v>Polyester</v>
          </cell>
          <cell r="R55" t="str">
            <v>Rigide</v>
          </cell>
          <cell r="S55" t="str">
            <v>PVC</v>
          </cell>
          <cell r="T55">
            <v>0.08</v>
          </cell>
          <cell r="U55">
            <v>0.47</v>
          </cell>
          <cell r="V55">
            <v>50</v>
          </cell>
          <cell r="W55">
            <v>1</v>
          </cell>
          <cell r="X55">
            <v>23</v>
          </cell>
          <cell r="Y55">
            <v>176</v>
          </cell>
          <cell r="Z55">
            <v>0.16</v>
          </cell>
          <cell r="AA55">
            <v>0.14000000000000001</v>
          </cell>
          <cell r="AB55">
            <v>0.05</v>
          </cell>
          <cell r="AC55">
            <v>1.57</v>
          </cell>
          <cell r="AD55">
            <v>1.57</v>
          </cell>
          <cell r="AE55">
            <v>7</v>
          </cell>
          <cell r="AF55">
            <v>1</v>
          </cell>
          <cell r="AG55">
            <v>62</v>
          </cell>
          <cell r="AH55" t="str">
            <v>N/R</v>
          </cell>
          <cell r="AI55" t="str">
            <v>N/R</v>
          </cell>
          <cell r="AJ55" t="str">
            <v>EZZ</v>
          </cell>
          <cell r="AK55" t="str">
            <v>ESD</v>
          </cell>
          <cell r="AL55" t="str">
            <v>CPVC</v>
          </cell>
          <cell r="AM55" t="str">
            <v>Oui</v>
          </cell>
          <cell r="AN55" t="str">
            <v>Non</v>
          </cell>
          <cell r="AO55" t="str">
            <v>Non</v>
          </cell>
        </row>
        <row r="56">
          <cell r="C56" t="str">
            <v>FP04-3</v>
          </cell>
          <cell r="D56" t="str">
            <v>X</v>
          </cell>
          <cell r="F56" t="str">
            <v>P/C</v>
          </cell>
          <cell r="G56" t="str">
            <v>Brun</v>
          </cell>
          <cell r="H56" t="str">
            <v>Text.</v>
          </cell>
          <cell r="I56" t="str">
            <v>-</v>
          </cell>
          <cell r="J56" t="str">
            <v>-</v>
          </cell>
          <cell r="K56" t="str">
            <v>P/C</v>
          </cell>
          <cell r="L56" t="str">
            <v>Brun</v>
          </cell>
          <cell r="M56" t="str">
            <v>-</v>
          </cell>
          <cell r="N56" t="str">
            <v>-</v>
          </cell>
          <cell r="O56" t="str">
            <v>-</v>
          </cell>
          <cell r="P56">
            <v>3</v>
          </cell>
          <cell r="Q56" t="str">
            <v>P/C</v>
          </cell>
          <cell r="R56" t="str">
            <v>Flexible</v>
          </cell>
          <cell r="S56" t="str">
            <v>NBR</v>
          </cell>
          <cell r="T56">
            <v>6.6000000000000003E-2</v>
          </cell>
          <cell r="U56">
            <v>0.42</v>
          </cell>
          <cell r="V56">
            <v>30</v>
          </cell>
          <cell r="W56">
            <v>1.5</v>
          </cell>
          <cell r="X56">
            <v>0</v>
          </cell>
          <cell r="Y56">
            <v>250</v>
          </cell>
          <cell r="Z56">
            <v>0.3</v>
          </cell>
          <cell r="AA56">
            <v>0.2</v>
          </cell>
          <cell r="AB56">
            <v>0.05</v>
          </cell>
          <cell r="AC56">
            <v>1</v>
          </cell>
          <cell r="AD56">
            <v>1</v>
          </cell>
          <cell r="AE56">
            <v>1</v>
          </cell>
          <cell r="AF56">
            <v>25</v>
          </cell>
          <cell r="AG56">
            <v>62</v>
          </cell>
          <cell r="AH56" t="str">
            <v>N/R</v>
          </cell>
          <cell r="AI56" t="str">
            <v>N/R</v>
          </cell>
          <cell r="AJ56" t="str">
            <v>ESD</v>
          </cell>
          <cell r="AK56" t="str">
            <v>ESD</v>
          </cell>
          <cell r="AL56" t="str">
            <v>ECRF</v>
          </cell>
          <cell r="AM56" t="str">
            <v>Non</v>
          </cell>
          <cell r="AN56" t="str">
            <v>Non</v>
          </cell>
          <cell r="AO56" t="str">
            <v>Non</v>
          </cell>
        </row>
        <row r="57">
          <cell r="C57" t="str">
            <v>FP04-5</v>
          </cell>
          <cell r="D57" t="str">
            <v>X</v>
          </cell>
          <cell r="F57" t="str">
            <v>P/C</v>
          </cell>
          <cell r="G57" t="str">
            <v>Brun</v>
          </cell>
          <cell r="H57" t="str">
            <v>Text.</v>
          </cell>
          <cell r="I57" t="str">
            <v>-</v>
          </cell>
          <cell r="J57" t="str">
            <v>-</v>
          </cell>
          <cell r="K57" t="str">
            <v>P/C</v>
          </cell>
          <cell r="L57" t="str">
            <v>Brun</v>
          </cell>
          <cell r="M57" t="str">
            <v>-</v>
          </cell>
          <cell r="N57" t="str">
            <v>-</v>
          </cell>
          <cell r="O57" t="str">
            <v>-</v>
          </cell>
          <cell r="P57">
            <v>5</v>
          </cell>
          <cell r="Q57" t="str">
            <v>P/C</v>
          </cell>
          <cell r="R57" t="str">
            <v>Flexible</v>
          </cell>
          <cell r="S57" t="str">
            <v>NBR</v>
          </cell>
          <cell r="T57">
            <v>0.114</v>
          </cell>
          <cell r="U57">
            <v>0.74</v>
          </cell>
          <cell r="V57">
            <v>50</v>
          </cell>
          <cell r="W57">
            <v>1.5</v>
          </cell>
          <cell r="X57">
            <v>0</v>
          </cell>
          <cell r="Y57">
            <v>250</v>
          </cell>
          <cell r="Z57">
            <v>0.3</v>
          </cell>
          <cell r="AA57">
            <v>0.2</v>
          </cell>
          <cell r="AB57">
            <v>0.05</v>
          </cell>
          <cell r="AC57">
            <v>2</v>
          </cell>
          <cell r="AD57">
            <v>2</v>
          </cell>
          <cell r="AE57">
            <v>15</v>
          </cell>
          <cell r="AF57">
            <v>1</v>
          </cell>
          <cell r="AG57">
            <v>125</v>
          </cell>
          <cell r="AH57" t="str">
            <v>N/R</v>
          </cell>
          <cell r="AI57" t="str">
            <v>N/R</v>
          </cell>
          <cell r="AJ57" t="str">
            <v>ESD</v>
          </cell>
          <cell r="AK57" t="str">
            <v>ESD</v>
          </cell>
          <cell r="AL57" t="str">
            <v>ECRF</v>
          </cell>
          <cell r="AM57" t="str">
            <v>Non</v>
          </cell>
          <cell r="AN57" t="str">
            <v>Non</v>
          </cell>
          <cell r="AO57" t="str">
            <v>Non</v>
          </cell>
        </row>
        <row r="58">
          <cell r="C58" t="str">
            <v>FP04-7</v>
          </cell>
          <cell r="D58" t="str">
            <v>X</v>
          </cell>
          <cell r="F58" t="str">
            <v>P/C</v>
          </cell>
          <cell r="G58" t="str">
            <v>Brun</v>
          </cell>
          <cell r="H58" t="str">
            <v>Text.</v>
          </cell>
          <cell r="I58" t="str">
            <v>-</v>
          </cell>
          <cell r="J58" t="str">
            <v>-</v>
          </cell>
          <cell r="K58" t="str">
            <v>P/C</v>
          </cell>
          <cell r="L58" t="str">
            <v>Brun</v>
          </cell>
          <cell r="M58" t="str">
            <v>-</v>
          </cell>
          <cell r="N58" t="str">
            <v>-</v>
          </cell>
          <cell r="O58" t="str">
            <v>-</v>
          </cell>
          <cell r="P58">
            <v>7</v>
          </cell>
          <cell r="Q58" t="str">
            <v>P/C</v>
          </cell>
          <cell r="R58" t="str">
            <v>Flexible</v>
          </cell>
          <cell r="S58" t="str">
            <v>NBR</v>
          </cell>
          <cell r="T58">
            <v>0.16200000000000001</v>
          </cell>
          <cell r="U58">
            <v>1.04</v>
          </cell>
          <cell r="V58">
            <v>70</v>
          </cell>
          <cell r="W58">
            <v>1.5</v>
          </cell>
          <cell r="X58">
            <v>0</v>
          </cell>
          <cell r="Y58">
            <v>250</v>
          </cell>
          <cell r="Z58">
            <v>0.3</v>
          </cell>
          <cell r="AA58">
            <v>0.2</v>
          </cell>
          <cell r="AB58">
            <v>0.05</v>
          </cell>
          <cell r="AC58">
            <v>3</v>
          </cell>
          <cell r="AD58">
            <v>3</v>
          </cell>
          <cell r="AE58">
            <v>20</v>
          </cell>
          <cell r="AF58">
            <v>2</v>
          </cell>
          <cell r="AG58">
            <v>125</v>
          </cell>
          <cell r="AH58" t="str">
            <v>N/R</v>
          </cell>
          <cell r="AI58" t="str">
            <v>N/R</v>
          </cell>
          <cell r="AJ58" t="str">
            <v>ESD</v>
          </cell>
          <cell r="AK58" t="str">
            <v>ESD</v>
          </cell>
          <cell r="AL58" t="str">
            <v>ECRF</v>
          </cell>
          <cell r="AM58" t="str">
            <v>Non</v>
          </cell>
          <cell r="AN58" t="str">
            <v>Non</v>
          </cell>
          <cell r="AO58" t="str">
            <v>Non</v>
          </cell>
        </row>
        <row r="59">
          <cell r="C59" t="str">
            <v>FP04-9</v>
          </cell>
          <cell r="D59" t="str">
            <v>X</v>
          </cell>
          <cell r="F59" t="str">
            <v>P/C</v>
          </cell>
          <cell r="G59" t="str">
            <v>Brun</v>
          </cell>
          <cell r="H59" t="str">
            <v>Text.</v>
          </cell>
          <cell r="I59" t="str">
            <v>-</v>
          </cell>
          <cell r="J59" t="str">
            <v>-</v>
          </cell>
          <cell r="K59" t="str">
            <v>P/C</v>
          </cell>
          <cell r="L59" t="str">
            <v>Brun</v>
          </cell>
          <cell r="M59" t="str">
            <v>-</v>
          </cell>
          <cell r="N59" t="str">
            <v>-</v>
          </cell>
          <cell r="O59" t="str">
            <v>-</v>
          </cell>
          <cell r="P59">
            <v>9</v>
          </cell>
          <cell r="Q59" t="str">
            <v>P/C</v>
          </cell>
          <cell r="R59" t="str">
            <v>Flexible</v>
          </cell>
          <cell r="S59" t="str">
            <v>NBR</v>
          </cell>
          <cell r="T59">
            <v>0.215</v>
          </cell>
          <cell r="U59">
            <v>1.4</v>
          </cell>
          <cell r="V59">
            <v>90</v>
          </cell>
          <cell r="W59">
            <v>1.5</v>
          </cell>
          <cell r="X59">
            <v>0</v>
          </cell>
          <cell r="Y59">
            <v>250</v>
          </cell>
          <cell r="Z59">
            <v>0.3</v>
          </cell>
          <cell r="AA59">
            <v>0.2</v>
          </cell>
          <cell r="AB59">
            <v>0.05</v>
          </cell>
          <cell r="AC59">
            <v>4</v>
          </cell>
          <cell r="AD59">
            <v>4</v>
          </cell>
          <cell r="AE59">
            <v>25</v>
          </cell>
          <cell r="AF59">
            <v>3</v>
          </cell>
          <cell r="AG59">
            <v>187</v>
          </cell>
          <cell r="AH59" t="str">
            <v>N/R</v>
          </cell>
          <cell r="AI59" t="str">
            <v>N/R</v>
          </cell>
          <cell r="AJ59" t="str">
            <v>ESD</v>
          </cell>
          <cell r="AK59" t="str">
            <v>ESD</v>
          </cell>
          <cell r="AL59" t="str">
            <v>ECRF</v>
          </cell>
          <cell r="AM59" t="str">
            <v>Non</v>
          </cell>
          <cell r="AN59" t="str">
            <v>Non</v>
          </cell>
          <cell r="AO59" t="str">
            <v>Non</v>
          </cell>
        </row>
        <row r="60">
          <cell r="C60" t="str">
            <v>FP05-4</v>
          </cell>
          <cell r="D60" t="str">
            <v>X</v>
          </cell>
          <cell r="F60" t="str">
            <v>Polyester</v>
          </cell>
          <cell r="G60" t="str">
            <v>Noir</v>
          </cell>
          <cell r="H60" t="str">
            <v>Text.</v>
          </cell>
          <cell r="I60" t="str">
            <v>-</v>
          </cell>
          <cell r="J60" t="str">
            <v>-</v>
          </cell>
          <cell r="K60" t="str">
            <v>Polyester</v>
          </cell>
          <cell r="L60" t="str">
            <v>Noir</v>
          </cell>
          <cell r="M60" t="str">
            <v>-</v>
          </cell>
          <cell r="N60" t="str">
            <v>-</v>
          </cell>
          <cell r="O60" t="str">
            <v>-</v>
          </cell>
          <cell r="P60">
            <v>4</v>
          </cell>
          <cell r="Q60" t="str">
            <v>Polyester</v>
          </cell>
          <cell r="R60" t="str">
            <v>Rigide</v>
          </cell>
          <cell r="S60" t="str">
            <v>NBR</v>
          </cell>
          <cell r="T60">
            <v>0.156</v>
          </cell>
          <cell r="U60">
            <v>1.06</v>
          </cell>
          <cell r="V60">
            <v>180</v>
          </cell>
          <cell r="W60">
            <v>1</v>
          </cell>
          <cell r="X60">
            <v>0</v>
          </cell>
          <cell r="Y60">
            <v>250</v>
          </cell>
          <cell r="Z60">
            <v>0.3</v>
          </cell>
          <cell r="AA60">
            <v>0.3</v>
          </cell>
          <cell r="AB60">
            <v>0.05</v>
          </cell>
          <cell r="AC60">
            <v>3</v>
          </cell>
          <cell r="AD60">
            <v>3</v>
          </cell>
          <cell r="AE60">
            <v>20</v>
          </cell>
          <cell r="AF60">
            <v>2</v>
          </cell>
          <cell r="AG60">
            <v>125</v>
          </cell>
          <cell r="AH60" t="str">
            <v>N/R</v>
          </cell>
          <cell r="AI60" t="str">
            <v>N/R</v>
          </cell>
          <cell r="AJ60" t="str">
            <v>ESD</v>
          </cell>
          <cell r="AK60" t="str">
            <v>ESD</v>
          </cell>
          <cell r="AL60" t="str">
            <v>ECRF</v>
          </cell>
          <cell r="AM60" t="str">
            <v>Non</v>
          </cell>
          <cell r="AN60" t="str">
            <v>Non</v>
          </cell>
          <cell r="AO60" t="str">
            <v>Non</v>
          </cell>
        </row>
        <row r="61">
          <cell r="C61" t="str">
            <v>FP06-2</v>
          </cell>
          <cell r="E61" t="str">
            <v>X</v>
          </cell>
          <cell r="F61" t="str">
            <v>NBR</v>
          </cell>
          <cell r="G61" t="str">
            <v>Blanc</v>
          </cell>
          <cell r="H61" t="str">
            <v>MRT</v>
          </cell>
          <cell r="I61" t="str">
            <v>-</v>
          </cell>
          <cell r="J61">
            <v>70</v>
          </cell>
          <cell r="K61" t="str">
            <v>Polyester</v>
          </cell>
          <cell r="L61" t="str">
            <v>Blanc</v>
          </cell>
          <cell r="M61" t="str">
            <v>-</v>
          </cell>
          <cell r="N61" t="str">
            <v>-</v>
          </cell>
          <cell r="O61" t="str">
            <v>-</v>
          </cell>
          <cell r="P61">
            <v>2</v>
          </cell>
          <cell r="Q61" t="str">
            <v>Polyester</v>
          </cell>
          <cell r="R61" t="str">
            <v>Flexible</v>
          </cell>
          <cell r="S61" t="str">
            <v>NBR</v>
          </cell>
          <cell r="T61">
            <v>0.109</v>
          </cell>
          <cell r="U61">
            <v>0.61</v>
          </cell>
          <cell r="V61">
            <v>70</v>
          </cell>
          <cell r="W61">
            <v>1</v>
          </cell>
          <cell r="X61">
            <v>0</v>
          </cell>
          <cell r="Y61">
            <v>250</v>
          </cell>
          <cell r="Z61">
            <v>0.3</v>
          </cell>
          <cell r="AA61">
            <v>0.3</v>
          </cell>
          <cell r="AB61">
            <v>0.05</v>
          </cell>
          <cell r="AC61">
            <v>2</v>
          </cell>
          <cell r="AD61">
            <v>3</v>
          </cell>
          <cell r="AE61">
            <v>1</v>
          </cell>
          <cell r="AF61">
            <v>36</v>
          </cell>
          <cell r="AG61">
            <v>62</v>
          </cell>
          <cell r="AH61" t="str">
            <v>N/R</v>
          </cell>
          <cell r="AI61" t="str">
            <v>N/R</v>
          </cell>
          <cell r="AJ61" t="str">
            <v>ESD</v>
          </cell>
          <cell r="AK61" t="str">
            <v>ESD</v>
          </cell>
          <cell r="AL61" t="str">
            <v>WECRF</v>
          </cell>
          <cell r="AM61" t="str">
            <v>Oui</v>
          </cell>
          <cell r="AN61" t="str">
            <v>Non</v>
          </cell>
          <cell r="AO61" t="str">
            <v>Non</v>
          </cell>
        </row>
        <row r="62">
          <cell r="C62" t="str">
            <v>FP06-3</v>
          </cell>
          <cell r="D62" t="str">
            <v>X</v>
          </cell>
          <cell r="F62" t="str">
            <v>NBR</v>
          </cell>
          <cell r="G62" t="str">
            <v>Blanc</v>
          </cell>
          <cell r="H62" t="str">
            <v>MRT</v>
          </cell>
          <cell r="I62">
            <v>4.7E-2</v>
          </cell>
          <cell r="J62">
            <v>70</v>
          </cell>
          <cell r="K62" t="str">
            <v>Polyester</v>
          </cell>
          <cell r="L62" t="str">
            <v>Blanc</v>
          </cell>
          <cell r="M62" t="str">
            <v>-</v>
          </cell>
          <cell r="N62" t="str">
            <v>-</v>
          </cell>
          <cell r="O62" t="str">
            <v>-</v>
          </cell>
          <cell r="P62">
            <v>3</v>
          </cell>
          <cell r="Q62" t="str">
            <v>Polyester</v>
          </cell>
          <cell r="R62" t="str">
            <v>Flexible</v>
          </cell>
          <cell r="S62" t="str">
            <v>NBR</v>
          </cell>
          <cell r="T62">
            <v>0.13200000000000001</v>
          </cell>
          <cell r="U62">
            <v>0.76</v>
          </cell>
          <cell r="V62">
            <v>105</v>
          </cell>
          <cell r="W62">
            <v>1</v>
          </cell>
          <cell r="X62">
            <v>0</v>
          </cell>
          <cell r="Y62">
            <v>250</v>
          </cell>
          <cell r="Z62">
            <v>0.3</v>
          </cell>
          <cell r="AA62">
            <v>0.3</v>
          </cell>
          <cell r="AB62">
            <v>0.05</v>
          </cell>
          <cell r="AC62">
            <v>2.5</v>
          </cell>
          <cell r="AD62">
            <v>4</v>
          </cell>
          <cell r="AE62">
            <v>15</v>
          </cell>
          <cell r="AF62">
            <v>1</v>
          </cell>
          <cell r="AG62">
            <v>125</v>
          </cell>
          <cell r="AH62" t="str">
            <v>N/R</v>
          </cell>
          <cell r="AI62" t="str">
            <v>N/R</v>
          </cell>
          <cell r="AJ62" t="str">
            <v>ESD</v>
          </cell>
          <cell r="AK62" t="str">
            <v>ESD</v>
          </cell>
          <cell r="AL62" t="str">
            <v>WECRF</v>
          </cell>
          <cell r="AM62" t="str">
            <v>Oui</v>
          </cell>
          <cell r="AN62" t="str">
            <v>Non</v>
          </cell>
          <cell r="AO62" t="str">
            <v>Non</v>
          </cell>
        </row>
        <row r="63">
          <cell r="C63" t="str">
            <v>FP08-3H</v>
          </cell>
          <cell r="D63" t="str">
            <v>X</v>
          </cell>
          <cell r="F63" t="str">
            <v>NBR</v>
          </cell>
          <cell r="G63" t="str">
            <v>Blanc</v>
          </cell>
          <cell r="H63" t="str">
            <v>Lisse</v>
          </cell>
          <cell r="I63">
            <v>4.7E-2</v>
          </cell>
          <cell r="J63">
            <v>70</v>
          </cell>
          <cell r="K63" t="str">
            <v>Polyester</v>
          </cell>
          <cell r="L63" t="str">
            <v>Blanc</v>
          </cell>
          <cell r="M63" t="str">
            <v>-</v>
          </cell>
          <cell r="N63" t="str">
            <v>-</v>
          </cell>
          <cell r="O63" t="str">
            <v>-</v>
          </cell>
          <cell r="P63">
            <v>3</v>
          </cell>
          <cell r="Q63" t="str">
            <v>Polyester</v>
          </cell>
          <cell r="R63" t="str">
            <v>Flexible</v>
          </cell>
          <cell r="S63" t="str">
            <v>NBR</v>
          </cell>
          <cell r="T63">
            <v>0.13500000000000001</v>
          </cell>
          <cell r="U63">
            <v>0.83</v>
          </cell>
          <cell r="V63">
            <v>150</v>
          </cell>
          <cell r="W63">
            <v>1</v>
          </cell>
          <cell r="X63">
            <v>0</v>
          </cell>
          <cell r="Y63">
            <v>250</v>
          </cell>
          <cell r="Z63">
            <v>0.3</v>
          </cell>
          <cell r="AA63">
            <v>0.3</v>
          </cell>
          <cell r="AB63">
            <v>0.05</v>
          </cell>
          <cell r="AC63">
            <v>3</v>
          </cell>
          <cell r="AD63">
            <v>4.5</v>
          </cell>
          <cell r="AE63">
            <v>15</v>
          </cell>
          <cell r="AF63">
            <v>1</v>
          </cell>
          <cell r="AG63">
            <v>125</v>
          </cell>
          <cell r="AH63" t="str">
            <v>N/R</v>
          </cell>
          <cell r="AI63" t="str">
            <v>N/R</v>
          </cell>
          <cell r="AJ63" t="str">
            <v>ESD</v>
          </cell>
          <cell r="AK63" t="str">
            <v>ESD</v>
          </cell>
          <cell r="AL63" t="str">
            <v>WECRF</v>
          </cell>
          <cell r="AM63" t="str">
            <v>Oui</v>
          </cell>
          <cell r="AN63" t="str">
            <v>Non</v>
          </cell>
          <cell r="AO63" t="str">
            <v>Non</v>
          </cell>
        </row>
        <row r="64">
          <cell r="C64" t="str">
            <v>FP09-3G</v>
          </cell>
          <cell r="D64" t="str">
            <v>X</v>
          </cell>
          <cell r="F64" t="str">
            <v>NAT</v>
          </cell>
          <cell r="G64" t="str">
            <v>Beige</v>
          </cell>
          <cell r="H64" t="str">
            <v>RT</v>
          </cell>
          <cell r="I64">
            <v>0.17499999999999999</v>
          </cell>
          <cell r="J64">
            <v>40</v>
          </cell>
          <cell r="K64" t="str">
            <v>Polyester</v>
          </cell>
          <cell r="L64" t="str">
            <v>Brun</v>
          </cell>
          <cell r="M64" t="str">
            <v>Text.</v>
          </cell>
          <cell r="N64" t="str">
            <v>-</v>
          </cell>
          <cell r="O64" t="str">
            <v>-</v>
          </cell>
          <cell r="P64">
            <v>3</v>
          </cell>
          <cell r="Q64" t="str">
            <v>Polyester</v>
          </cell>
          <cell r="R64" t="str">
            <v>Flexible</v>
          </cell>
          <cell r="S64" t="str">
            <v>NAT</v>
          </cell>
          <cell r="T64">
            <v>0.29699999999999999</v>
          </cell>
          <cell r="U64">
            <v>1.34</v>
          </cell>
          <cell r="V64">
            <v>240</v>
          </cell>
          <cell r="W64">
            <v>2</v>
          </cell>
          <cell r="X64">
            <v>-20</v>
          </cell>
          <cell r="Y64">
            <v>225</v>
          </cell>
          <cell r="Z64">
            <v>0.22</v>
          </cell>
          <cell r="AA64">
            <v>0.2</v>
          </cell>
          <cell r="AB64">
            <v>0.05</v>
          </cell>
          <cell r="AC64">
            <v>4</v>
          </cell>
          <cell r="AD64">
            <v>5</v>
          </cell>
          <cell r="AE64">
            <v>15</v>
          </cell>
          <cell r="AF64">
            <v>1</v>
          </cell>
          <cell r="AG64">
            <v>125</v>
          </cell>
          <cell r="AH64">
            <v>375</v>
          </cell>
          <cell r="AI64">
            <v>2</v>
          </cell>
          <cell r="AJ64" t="str">
            <v>ESD</v>
          </cell>
          <cell r="AK64" t="str">
            <v>ESD</v>
          </cell>
          <cell r="AL64" t="str">
            <v>ECRF</v>
          </cell>
          <cell r="AM64" t="str">
            <v>Non</v>
          </cell>
          <cell r="AN64" t="str">
            <v>Non</v>
          </cell>
          <cell r="AO64" t="str">
            <v>Non</v>
          </cell>
        </row>
        <row r="65">
          <cell r="C65" t="str">
            <v>FP09-3N</v>
          </cell>
          <cell r="D65" t="str">
            <v>X</v>
          </cell>
          <cell r="F65" t="str">
            <v>NBR</v>
          </cell>
          <cell r="G65" t="str">
            <v>Brun</v>
          </cell>
          <cell r="H65" t="str">
            <v>RT</v>
          </cell>
          <cell r="I65">
            <v>0.17499999999999999</v>
          </cell>
          <cell r="J65">
            <v>70</v>
          </cell>
          <cell r="K65" t="str">
            <v>P/N</v>
          </cell>
          <cell r="L65" t="str">
            <v>Brun</v>
          </cell>
          <cell r="M65" t="str">
            <v>Text.</v>
          </cell>
          <cell r="N65" t="str">
            <v>-</v>
          </cell>
          <cell r="O65" t="str">
            <v>-</v>
          </cell>
          <cell r="P65">
            <v>3</v>
          </cell>
          <cell r="Q65" t="str">
            <v>Polyester</v>
          </cell>
          <cell r="R65" t="str">
            <v>Flexible</v>
          </cell>
          <cell r="S65" t="str">
            <v>NBR</v>
          </cell>
          <cell r="T65">
            <v>0.27500000000000002</v>
          </cell>
          <cell r="U65">
            <v>1.2</v>
          </cell>
          <cell r="V65">
            <v>150</v>
          </cell>
          <cell r="W65">
            <v>1</v>
          </cell>
          <cell r="X65">
            <v>0</v>
          </cell>
          <cell r="Y65">
            <v>250</v>
          </cell>
          <cell r="Z65">
            <v>0.3</v>
          </cell>
          <cell r="AA65">
            <v>0.2</v>
          </cell>
          <cell r="AB65">
            <v>0.05</v>
          </cell>
          <cell r="AC65">
            <v>2.5</v>
          </cell>
          <cell r="AD65">
            <v>4</v>
          </cell>
          <cell r="AE65">
            <v>15</v>
          </cell>
          <cell r="AF65">
            <v>1</v>
          </cell>
          <cell r="AG65">
            <v>125</v>
          </cell>
          <cell r="AH65">
            <v>375</v>
          </cell>
          <cell r="AI65">
            <v>2</v>
          </cell>
          <cell r="AJ65" t="str">
            <v>ESD</v>
          </cell>
          <cell r="AK65" t="str">
            <v>ESD</v>
          </cell>
          <cell r="AL65" t="str">
            <v>ECRF</v>
          </cell>
          <cell r="AM65" t="str">
            <v>Non</v>
          </cell>
          <cell r="AN65" t="str">
            <v>Non</v>
          </cell>
          <cell r="AO65" t="str">
            <v>Non</v>
          </cell>
        </row>
        <row r="66">
          <cell r="C66" t="str">
            <v>FP10-3</v>
          </cell>
          <cell r="D66" t="str">
            <v>X</v>
          </cell>
          <cell r="F66" t="str">
            <v>BUTYL</v>
          </cell>
          <cell r="G66" t="str">
            <v>Blanc</v>
          </cell>
          <cell r="H66" t="str">
            <v>Lisse</v>
          </cell>
          <cell r="I66">
            <v>3.1E-2</v>
          </cell>
          <cell r="J66">
            <v>70</v>
          </cell>
          <cell r="K66" t="str">
            <v>Polyester</v>
          </cell>
          <cell r="L66" t="str">
            <v>Blanc</v>
          </cell>
          <cell r="M66" t="str">
            <v>-</v>
          </cell>
          <cell r="N66" t="str">
            <v>-</v>
          </cell>
          <cell r="O66" t="str">
            <v>-</v>
          </cell>
          <cell r="P66">
            <v>3</v>
          </cell>
          <cell r="Q66" t="str">
            <v>Polyester</v>
          </cell>
          <cell r="R66" t="str">
            <v>Flexible</v>
          </cell>
          <cell r="S66" t="str">
            <v>BUTYL</v>
          </cell>
          <cell r="T66">
            <v>0.10299999999999999</v>
          </cell>
          <cell r="U66">
            <v>0.67</v>
          </cell>
          <cell r="V66">
            <v>105</v>
          </cell>
          <cell r="W66">
            <v>1</v>
          </cell>
          <cell r="X66">
            <v>-65</v>
          </cell>
          <cell r="Y66">
            <v>300</v>
          </cell>
          <cell r="Z66">
            <v>0.4</v>
          </cell>
          <cell r="AA66">
            <v>0.3</v>
          </cell>
          <cell r="AB66">
            <v>0.05</v>
          </cell>
          <cell r="AC66">
            <v>2.5</v>
          </cell>
          <cell r="AD66">
            <v>4</v>
          </cell>
          <cell r="AE66">
            <v>15</v>
          </cell>
          <cell r="AF66">
            <v>1</v>
          </cell>
          <cell r="AG66">
            <v>125</v>
          </cell>
          <cell r="AH66" t="str">
            <v>N/R</v>
          </cell>
          <cell r="AI66" t="str">
            <v>N/R</v>
          </cell>
          <cell r="AJ66" t="str">
            <v>ESD</v>
          </cell>
          <cell r="AK66" t="str">
            <v>ESD</v>
          </cell>
          <cell r="AL66" t="str">
            <v>WECRF</v>
          </cell>
          <cell r="AM66" t="str">
            <v>Oui</v>
          </cell>
          <cell r="AN66" t="str">
            <v>Non</v>
          </cell>
          <cell r="AO66" t="str">
            <v>Non</v>
          </cell>
        </row>
        <row r="67">
          <cell r="C67" t="str">
            <v>FP11-1</v>
          </cell>
          <cell r="D67" t="str">
            <v>X</v>
          </cell>
          <cell r="F67" t="str">
            <v>PU</v>
          </cell>
          <cell r="G67" t="str">
            <v>Blanc</v>
          </cell>
          <cell r="H67" t="str">
            <v>Lisse</v>
          </cell>
          <cell r="I67">
            <v>0.01</v>
          </cell>
          <cell r="J67">
            <v>86</v>
          </cell>
          <cell r="K67" t="str">
            <v>Polyester</v>
          </cell>
          <cell r="L67" t="str">
            <v>Naturelle</v>
          </cell>
          <cell r="M67" t="str">
            <v>Text.</v>
          </cell>
          <cell r="N67" t="str">
            <v>-</v>
          </cell>
          <cell r="O67" t="str">
            <v>-</v>
          </cell>
          <cell r="P67">
            <v>1</v>
          </cell>
          <cell r="Q67" t="str">
            <v>Polyester</v>
          </cell>
          <cell r="R67" t="str">
            <v>Rigide</v>
          </cell>
          <cell r="S67" t="str">
            <v>-</v>
          </cell>
          <cell r="T67">
            <v>0.03</v>
          </cell>
          <cell r="U67">
            <v>0.18</v>
          </cell>
          <cell r="V67">
            <v>34</v>
          </cell>
          <cell r="W67">
            <v>1</v>
          </cell>
          <cell r="X67">
            <v>14</v>
          </cell>
          <cell r="Y67">
            <v>194</v>
          </cell>
          <cell r="Z67">
            <v>0.16</v>
          </cell>
          <cell r="AA67">
            <v>0.18</v>
          </cell>
          <cell r="AB67">
            <v>0.05</v>
          </cell>
          <cell r="AC67">
            <v>0.31</v>
          </cell>
          <cell r="AD67">
            <v>1.18</v>
          </cell>
          <cell r="AE67" t="str">
            <v>00</v>
          </cell>
          <cell r="AF67">
            <v>25</v>
          </cell>
          <cell r="AG67" t="str">
            <v>N/R</v>
          </cell>
          <cell r="AH67" t="str">
            <v>N/R</v>
          </cell>
          <cell r="AI67" t="str">
            <v>N/R</v>
          </cell>
          <cell r="AJ67" t="str">
            <v>EZD</v>
          </cell>
          <cell r="AK67" t="str">
            <v>N/R</v>
          </cell>
          <cell r="AL67" t="str">
            <v>-</v>
          </cell>
          <cell r="AM67" t="str">
            <v>Oui</v>
          </cell>
          <cell r="AN67" t="str">
            <v>Non</v>
          </cell>
          <cell r="AO67" t="str">
            <v>Non</v>
          </cell>
        </row>
        <row r="68">
          <cell r="C68" t="str">
            <v>FP11-2</v>
          </cell>
          <cell r="D68" t="str">
            <v>X</v>
          </cell>
          <cell r="F68" t="str">
            <v>PU</v>
          </cell>
          <cell r="G68" t="str">
            <v>Blanc</v>
          </cell>
          <cell r="H68" t="str">
            <v>Lisse</v>
          </cell>
          <cell r="I68">
            <v>0.01</v>
          </cell>
          <cell r="J68">
            <v>86</v>
          </cell>
          <cell r="K68" t="str">
            <v>PU</v>
          </cell>
          <cell r="L68" t="str">
            <v>Naturelle</v>
          </cell>
          <cell r="M68" t="str">
            <v>Text.</v>
          </cell>
          <cell r="N68" t="str">
            <v>-</v>
          </cell>
          <cell r="O68" t="str">
            <v>-</v>
          </cell>
          <cell r="P68">
            <v>2</v>
          </cell>
          <cell r="Q68" t="str">
            <v>Polyester</v>
          </cell>
          <cell r="R68" t="str">
            <v>Rigide</v>
          </cell>
          <cell r="S68" t="str">
            <v>PU</v>
          </cell>
          <cell r="T68">
            <v>0.05</v>
          </cell>
          <cell r="U68">
            <v>0.28000000000000003</v>
          </cell>
          <cell r="V68">
            <v>45</v>
          </cell>
          <cell r="W68">
            <v>1</v>
          </cell>
          <cell r="X68">
            <v>14</v>
          </cell>
          <cell r="Y68">
            <v>194</v>
          </cell>
          <cell r="Z68">
            <v>0.09</v>
          </cell>
          <cell r="AA68">
            <v>0.11</v>
          </cell>
          <cell r="AB68">
            <v>0.05</v>
          </cell>
          <cell r="AC68">
            <v>0.39</v>
          </cell>
          <cell r="AD68">
            <v>1.18</v>
          </cell>
          <cell r="AE68" t="str">
            <v>00</v>
          </cell>
          <cell r="AF68" t="str">
            <v>36XSP</v>
          </cell>
          <cell r="AG68">
            <v>62</v>
          </cell>
          <cell r="AH68" t="str">
            <v>N/R</v>
          </cell>
          <cell r="AI68" t="str">
            <v>N/R</v>
          </cell>
          <cell r="AJ68" t="str">
            <v>EZ</v>
          </cell>
          <cell r="AK68" t="str">
            <v>ESD</v>
          </cell>
          <cell r="AL68" t="str">
            <v>CPVC</v>
          </cell>
          <cell r="AM68" t="str">
            <v>Oui</v>
          </cell>
          <cell r="AN68" t="str">
            <v>Oui</v>
          </cell>
          <cell r="AO68" t="str">
            <v>Non</v>
          </cell>
        </row>
        <row r="69">
          <cell r="C69" t="str">
            <v>FP11-2B</v>
          </cell>
          <cell r="E69" t="str">
            <v>X</v>
          </cell>
          <cell r="F69" t="str">
            <v>PU</v>
          </cell>
          <cell r="G69" t="str">
            <v>Bleu</v>
          </cell>
          <cell r="H69" t="str">
            <v>Lisse</v>
          </cell>
          <cell r="I69">
            <v>1.6E-2</v>
          </cell>
          <cell r="J69">
            <v>92</v>
          </cell>
          <cell r="K69" t="str">
            <v>Polyester</v>
          </cell>
          <cell r="L69" t="str">
            <v>Blanc</v>
          </cell>
          <cell r="M69" t="str">
            <v>Text.</v>
          </cell>
          <cell r="N69" t="str">
            <v>-</v>
          </cell>
          <cell r="O69" t="str">
            <v>-</v>
          </cell>
          <cell r="P69">
            <v>2</v>
          </cell>
          <cell r="Q69" t="str">
            <v>Polyester</v>
          </cell>
          <cell r="R69" t="str">
            <v>Rigide</v>
          </cell>
          <cell r="S69" t="str">
            <v>PU</v>
          </cell>
          <cell r="T69">
            <v>5.0999999999999997E-2</v>
          </cell>
          <cell r="U69">
            <v>0.28999999999999998</v>
          </cell>
          <cell r="V69">
            <v>40</v>
          </cell>
          <cell r="W69">
            <v>1</v>
          </cell>
          <cell r="X69">
            <v>-4</v>
          </cell>
          <cell r="Y69">
            <v>212</v>
          </cell>
          <cell r="Z69">
            <v>0.15</v>
          </cell>
          <cell r="AA69" t="str">
            <v>-</v>
          </cell>
          <cell r="AB69">
            <v>0.05</v>
          </cell>
          <cell r="AC69">
            <v>1</v>
          </cell>
          <cell r="AD69">
            <v>1.38</v>
          </cell>
          <cell r="AE69" t="str">
            <v>00</v>
          </cell>
          <cell r="AF69" t="str">
            <v>36XSP</v>
          </cell>
          <cell r="AG69">
            <v>62</v>
          </cell>
          <cell r="AH69" t="str">
            <v>N/R</v>
          </cell>
          <cell r="AI69" t="str">
            <v>N/R</v>
          </cell>
          <cell r="AJ69" t="str">
            <v>EZ</v>
          </cell>
          <cell r="AK69" t="str">
            <v>ESD</v>
          </cell>
          <cell r="AL69" t="str">
            <v>CPVC</v>
          </cell>
          <cell r="AM69" t="str">
            <v>Oui</v>
          </cell>
          <cell r="AN69" t="str">
            <v>Oui</v>
          </cell>
          <cell r="AO69" t="str">
            <v>Oui</v>
          </cell>
        </row>
        <row r="70">
          <cell r="C70" t="str">
            <v>FP11-2NF</v>
          </cell>
          <cell r="D70" t="str">
            <v>X</v>
          </cell>
          <cell r="F70" t="str">
            <v>PU</v>
          </cell>
          <cell r="G70" t="str">
            <v>Blanc</v>
          </cell>
          <cell r="H70" t="str">
            <v>Lisse</v>
          </cell>
          <cell r="I70">
            <v>1.6E-2</v>
          </cell>
          <cell r="J70">
            <v>92</v>
          </cell>
          <cell r="K70" t="str">
            <v>Polyester</v>
          </cell>
          <cell r="L70" t="str">
            <v>Blanc</v>
          </cell>
          <cell r="M70" t="str">
            <v>Text.</v>
          </cell>
          <cell r="N70" t="str">
            <v>-</v>
          </cell>
          <cell r="O70" t="str">
            <v>-</v>
          </cell>
          <cell r="P70">
            <v>2</v>
          </cell>
          <cell r="Q70" t="str">
            <v>Polyester</v>
          </cell>
          <cell r="R70" t="str">
            <v>Rigide</v>
          </cell>
          <cell r="S70" t="str">
            <v>PU</v>
          </cell>
          <cell r="T70">
            <v>5.0999999999999997E-2</v>
          </cell>
          <cell r="U70">
            <v>0.31</v>
          </cell>
          <cell r="V70">
            <v>40</v>
          </cell>
          <cell r="W70">
            <v>1</v>
          </cell>
          <cell r="X70">
            <v>-4</v>
          </cell>
          <cell r="Y70">
            <v>212</v>
          </cell>
          <cell r="Z70">
            <v>0.15</v>
          </cell>
          <cell r="AA70">
            <v>0.2</v>
          </cell>
          <cell r="AB70">
            <v>0.05</v>
          </cell>
          <cell r="AC70">
            <v>0.47</v>
          </cell>
          <cell r="AD70">
            <v>1.4</v>
          </cell>
          <cell r="AE70" t="str">
            <v>00</v>
          </cell>
          <cell r="AF70" t="str">
            <v>36XSP</v>
          </cell>
          <cell r="AG70">
            <v>62</v>
          </cell>
          <cell r="AH70" t="str">
            <v>N/R</v>
          </cell>
          <cell r="AI70" t="str">
            <v>N/R</v>
          </cell>
          <cell r="AJ70" t="str">
            <v>EZ</v>
          </cell>
          <cell r="AK70" t="str">
            <v>N/R</v>
          </cell>
          <cell r="AL70" t="str">
            <v>CPVC</v>
          </cell>
          <cell r="AM70" t="str">
            <v>Oui</v>
          </cell>
          <cell r="AN70" t="str">
            <v>Non</v>
          </cell>
          <cell r="AO70" t="str">
            <v>Non</v>
          </cell>
        </row>
        <row r="71">
          <cell r="C71" t="str">
            <v>FP11-2NFB</v>
          </cell>
          <cell r="D71" t="str">
            <v>X</v>
          </cell>
          <cell r="F71" t="str">
            <v>PU</v>
          </cell>
          <cell r="G71" t="str">
            <v>Bleu</v>
          </cell>
          <cell r="H71" t="str">
            <v>Lisse</v>
          </cell>
          <cell r="I71">
            <v>1.6E-2</v>
          </cell>
          <cell r="J71">
            <v>92</v>
          </cell>
          <cell r="K71" t="str">
            <v>Polyester</v>
          </cell>
          <cell r="L71" t="str">
            <v>Bleu</v>
          </cell>
          <cell r="M71" t="str">
            <v>Text.</v>
          </cell>
          <cell r="N71" t="str">
            <v>-</v>
          </cell>
          <cell r="O71" t="str">
            <v>-</v>
          </cell>
          <cell r="P71">
            <v>2</v>
          </cell>
          <cell r="Q71" t="str">
            <v>Polyester</v>
          </cell>
          <cell r="R71" t="str">
            <v>Rigide</v>
          </cell>
          <cell r="S71" t="str">
            <v>PU</v>
          </cell>
          <cell r="T71">
            <v>5.0999999999999997E-2</v>
          </cell>
          <cell r="U71">
            <v>0.31</v>
          </cell>
          <cell r="V71">
            <v>40</v>
          </cell>
          <cell r="W71">
            <v>1</v>
          </cell>
          <cell r="X71">
            <v>-4</v>
          </cell>
          <cell r="Y71">
            <v>212</v>
          </cell>
          <cell r="Z71">
            <v>0.15</v>
          </cell>
          <cell r="AA71">
            <v>0.2</v>
          </cell>
          <cell r="AB71">
            <v>0.05</v>
          </cell>
          <cell r="AC71">
            <v>0.47</v>
          </cell>
          <cell r="AD71">
            <v>1.4</v>
          </cell>
          <cell r="AE71" t="str">
            <v>00</v>
          </cell>
          <cell r="AF71" t="str">
            <v>36XSP</v>
          </cell>
          <cell r="AG71">
            <v>62</v>
          </cell>
          <cell r="AH71" t="str">
            <v>N/R</v>
          </cell>
          <cell r="AI71" t="str">
            <v>N/R</v>
          </cell>
          <cell r="AJ71" t="str">
            <v>EZ</v>
          </cell>
          <cell r="AK71" t="str">
            <v>N/R</v>
          </cell>
          <cell r="AL71" t="str">
            <v>CPVC</v>
          </cell>
          <cell r="AM71" t="str">
            <v>Oui</v>
          </cell>
          <cell r="AN71" t="str">
            <v>Oui</v>
          </cell>
          <cell r="AO71" t="str">
            <v>Oui</v>
          </cell>
        </row>
        <row r="72">
          <cell r="C72" t="str">
            <v>FP13-3</v>
          </cell>
          <cell r="D72" t="str">
            <v>X</v>
          </cell>
          <cell r="F72" t="str">
            <v>Teflon</v>
          </cell>
          <cell r="G72" t="str">
            <v>Blanc</v>
          </cell>
          <cell r="H72" t="str">
            <v>Lisse</v>
          </cell>
          <cell r="I72">
            <v>2E-3</v>
          </cell>
          <cell r="J72">
            <v>90</v>
          </cell>
          <cell r="K72" t="str">
            <v>Polyester</v>
          </cell>
          <cell r="L72" t="str">
            <v>Blanc</v>
          </cell>
          <cell r="M72" t="str">
            <v>-</v>
          </cell>
          <cell r="N72" t="str">
            <v>-</v>
          </cell>
          <cell r="O72" t="str">
            <v>-</v>
          </cell>
          <cell r="P72">
            <v>3</v>
          </cell>
          <cell r="Q72" t="str">
            <v>Polyester</v>
          </cell>
          <cell r="R72" t="str">
            <v>Flexible</v>
          </cell>
          <cell r="S72" t="str">
            <v>NBR</v>
          </cell>
          <cell r="T72">
            <v>7.9000000000000001E-2</v>
          </cell>
          <cell r="U72">
            <v>0.52</v>
          </cell>
          <cell r="V72">
            <v>105</v>
          </cell>
          <cell r="W72">
            <v>1</v>
          </cell>
          <cell r="X72">
            <v>0</v>
          </cell>
          <cell r="Y72">
            <v>250</v>
          </cell>
          <cell r="Z72">
            <v>0.3</v>
          </cell>
          <cell r="AA72">
            <v>0.3</v>
          </cell>
          <cell r="AB72">
            <v>0.05</v>
          </cell>
          <cell r="AC72">
            <v>2</v>
          </cell>
          <cell r="AD72">
            <v>3</v>
          </cell>
          <cell r="AE72">
            <v>7</v>
          </cell>
          <cell r="AF72" t="str">
            <v>1XSP</v>
          </cell>
          <cell r="AG72">
            <v>62</v>
          </cell>
          <cell r="AH72" t="str">
            <v>N/R</v>
          </cell>
          <cell r="AI72" t="str">
            <v>N/R</v>
          </cell>
          <cell r="AJ72" t="str">
            <v>ESD</v>
          </cell>
          <cell r="AK72" t="str">
            <v>ESD</v>
          </cell>
          <cell r="AL72" t="str">
            <v>WECRF</v>
          </cell>
          <cell r="AM72" t="str">
            <v>Oui</v>
          </cell>
          <cell r="AN72" t="str">
            <v>Non</v>
          </cell>
          <cell r="AO72" t="str">
            <v>Non</v>
          </cell>
        </row>
        <row r="73">
          <cell r="C73" t="str">
            <v>FP14-2</v>
          </cell>
          <cell r="D73" t="str">
            <v>X</v>
          </cell>
          <cell r="F73" t="str">
            <v>PVC</v>
          </cell>
          <cell r="G73" t="str">
            <v>Bleu</v>
          </cell>
          <cell r="H73" t="str">
            <v>Lisse</v>
          </cell>
          <cell r="I73">
            <v>0.03</v>
          </cell>
          <cell r="J73">
            <v>70</v>
          </cell>
          <cell r="K73" t="str">
            <v>Polyester</v>
          </cell>
          <cell r="L73" t="str">
            <v>Naturelle</v>
          </cell>
          <cell r="M73" t="str">
            <v>Text.</v>
          </cell>
          <cell r="N73" t="str">
            <v>-</v>
          </cell>
          <cell r="O73" t="str">
            <v>-</v>
          </cell>
          <cell r="P73">
            <v>2</v>
          </cell>
          <cell r="Q73" t="str">
            <v>Polyester</v>
          </cell>
          <cell r="R73" t="str">
            <v>Rigide</v>
          </cell>
          <cell r="S73" t="str">
            <v>PVC</v>
          </cell>
          <cell r="T73">
            <v>0.11</v>
          </cell>
          <cell r="U73">
            <v>0.68</v>
          </cell>
          <cell r="V73">
            <v>85</v>
          </cell>
          <cell r="W73">
            <v>1</v>
          </cell>
          <cell r="X73">
            <v>5</v>
          </cell>
          <cell r="Y73">
            <v>176</v>
          </cell>
          <cell r="Z73">
            <v>0.16</v>
          </cell>
          <cell r="AA73">
            <v>0.21</v>
          </cell>
          <cell r="AB73">
            <v>0.05</v>
          </cell>
          <cell r="AC73">
            <v>2.17</v>
          </cell>
          <cell r="AD73">
            <v>2.95</v>
          </cell>
          <cell r="AE73">
            <v>7</v>
          </cell>
          <cell r="AF73" t="str">
            <v>1XSP</v>
          </cell>
          <cell r="AG73">
            <v>62</v>
          </cell>
          <cell r="AH73" t="str">
            <v>N/R</v>
          </cell>
          <cell r="AI73" t="str">
            <v>N/R</v>
          </cell>
          <cell r="AJ73" t="str">
            <v>EZZ</v>
          </cell>
          <cell r="AK73" t="str">
            <v>ESD</v>
          </cell>
          <cell r="AL73" t="str">
            <v>CPVC</v>
          </cell>
          <cell r="AM73" t="str">
            <v>Oui</v>
          </cell>
          <cell r="AN73" t="str">
            <v>Non</v>
          </cell>
          <cell r="AO73" t="str">
            <v>Non</v>
          </cell>
        </row>
        <row r="74">
          <cell r="C74" t="str">
            <v>FP15-2CK</v>
          </cell>
          <cell r="D74" t="str">
            <v>X</v>
          </cell>
          <cell r="F74" t="str">
            <v>PVC</v>
          </cell>
          <cell r="G74" t="str">
            <v>Blanc</v>
          </cell>
          <cell r="H74" t="str">
            <v>Lisse</v>
          </cell>
          <cell r="I74">
            <v>0.02</v>
          </cell>
          <cell r="J74">
            <v>70</v>
          </cell>
          <cell r="K74" t="str">
            <v>PVC</v>
          </cell>
          <cell r="L74" t="str">
            <v>Blanc</v>
          </cell>
          <cell r="M74" t="str">
            <v>IP</v>
          </cell>
          <cell r="N74">
            <v>0.03</v>
          </cell>
          <cell r="O74">
            <v>90</v>
          </cell>
          <cell r="P74">
            <v>2</v>
          </cell>
          <cell r="Q74" t="str">
            <v>Polyester</v>
          </cell>
          <cell r="R74" t="str">
            <v>Flexible</v>
          </cell>
          <cell r="S74" t="str">
            <v>PVC</v>
          </cell>
          <cell r="T74">
            <v>0.1</v>
          </cell>
          <cell r="U74">
            <v>0.63</v>
          </cell>
          <cell r="V74">
            <v>114</v>
          </cell>
          <cell r="W74">
            <v>1</v>
          </cell>
          <cell r="X74">
            <v>5</v>
          </cell>
          <cell r="Y74">
            <v>176</v>
          </cell>
          <cell r="Z74">
            <v>0.28999999999999998</v>
          </cell>
          <cell r="AA74">
            <v>0.33</v>
          </cell>
          <cell r="AB74">
            <v>0.05</v>
          </cell>
          <cell r="AC74">
            <v>2.95</v>
          </cell>
          <cell r="AD74">
            <v>2.95</v>
          </cell>
          <cell r="AE74">
            <v>15</v>
          </cell>
          <cell r="AF74">
            <v>1</v>
          </cell>
          <cell r="AG74">
            <v>125</v>
          </cell>
          <cell r="AH74" t="str">
            <v>N/R</v>
          </cell>
          <cell r="AI74" t="str">
            <v>N/R</v>
          </cell>
          <cell r="AJ74" t="str">
            <v>EZZ</v>
          </cell>
          <cell r="AK74" t="str">
            <v>ESD</v>
          </cell>
          <cell r="AL74" t="str">
            <v>CPVC</v>
          </cell>
          <cell r="AM74" t="str">
            <v>Oui</v>
          </cell>
          <cell r="AN74" t="str">
            <v>Non</v>
          </cell>
          <cell r="AO74" t="str">
            <v>Non</v>
          </cell>
        </row>
        <row r="75">
          <cell r="C75" t="str">
            <v>FP15-2M</v>
          </cell>
          <cell r="D75" t="str">
            <v>X</v>
          </cell>
          <cell r="F75" t="str">
            <v>PVC</v>
          </cell>
          <cell r="G75" t="str">
            <v>Blanc</v>
          </cell>
          <cell r="H75" t="str">
            <v>Lisse</v>
          </cell>
          <cell r="I75">
            <v>0.02</v>
          </cell>
          <cell r="J75">
            <v>70</v>
          </cell>
          <cell r="K75" t="str">
            <v>Polyester</v>
          </cell>
          <cell r="L75" t="str">
            <v>Naturelle</v>
          </cell>
          <cell r="M75" t="str">
            <v>Text.</v>
          </cell>
          <cell r="N75" t="str">
            <v>-</v>
          </cell>
          <cell r="O75" t="str">
            <v>-</v>
          </cell>
          <cell r="P75">
            <v>2</v>
          </cell>
          <cell r="Q75" t="str">
            <v>Polyester</v>
          </cell>
          <cell r="R75" t="str">
            <v>Rigide</v>
          </cell>
          <cell r="S75" t="str">
            <v>PVC</v>
          </cell>
          <cell r="T75">
            <v>0.08</v>
          </cell>
          <cell r="U75">
            <v>0.51</v>
          </cell>
          <cell r="V75">
            <v>57</v>
          </cell>
          <cell r="W75">
            <v>1</v>
          </cell>
          <cell r="X75">
            <v>5</v>
          </cell>
          <cell r="Y75">
            <v>176</v>
          </cell>
          <cell r="Z75">
            <v>0.16</v>
          </cell>
          <cell r="AA75">
            <v>0.18</v>
          </cell>
          <cell r="AB75">
            <v>0.05</v>
          </cell>
          <cell r="AC75">
            <v>1.38</v>
          </cell>
          <cell r="AD75">
            <v>2.17</v>
          </cell>
          <cell r="AE75">
            <v>7</v>
          </cell>
          <cell r="AF75" t="str">
            <v>1XSP</v>
          </cell>
          <cell r="AG75">
            <v>62</v>
          </cell>
          <cell r="AH75" t="str">
            <v>N/R</v>
          </cell>
          <cell r="AI75" t="str">
            <v>N/R</v>
          </cell>
          <cell r="AJ75" t="str">
            <v>EZZ</v>
          </cell>
          <cell r="AK75" t="str">
            <v>ESD</v>
          </cell>
          <cell r="AL75" t="str">
            <v>CPVC</v>
          </cell>
          <cell r="AM75" t="str">
            <v>Oui</v>
          </cell>
          <cell r="AN75" t="str">
            <v>Non</v>
          </cell>
          <cell r="AO75" t="str">
            <v>Non</v>
          </cell>
        </row>
        <row r="76">
          <cell r="C76" t="str">
            <v>FP15-3DP</v>
          </cell>
          <cell r="D76" t="str">
            <v>X</v>
          </cell>
          <cell r="F76" t="str">
            <v>PVC</v>
          </cell>
          <cell r="G76" t="str">
            <v>Blanc</v>
          </cell>
          <cell r="H76" t="str">
            <v>Lisse</v>
          </cell>
          <cell r="I76">
            <v>3.9E-2</v>
          </cell>
          <cell r="J76">
            <v>65</v>
          </cell>
          <cell r="K76" t="str">
            <v>Polyester</v>
          </cell>
          <cell r="L76" t="str">
            <v>Blanc</v>
          </cell>
          <cell r="M76" t="str">
            <v>Text.</v>
          </cell>
          <cell r="N76" t="str">
            <v>-</v>
          </cell>
          <cell r="O76" t="str">
            <v>-</v>
          </cell>
          <cell r="P76">
            <v>3</v>
          </cell>
          <cell r="Q76" t="str">
            <v>P/N</v>
          </cell>
          <cell r="R76" t="str">
            <v>Rigide</v>
          </cell>
          <cell r="S76" t="str">
            <v>PVC</v>
          </cell>
          <cell r="T76">
            <v>0.189</v>
          </cell>
          <cell r="U76">
            <v>1.1299999999999999</v>
          </cell>
          <cell r="V76">
            <v>86</v>
          </cell>
          <cell r="W76">
            <v>1</v>
          </cell>
          <cell r="X76">
            <v>14</v>
          </cell>
          <cell r="Y76">
            <v>194</v>
          </cell>
          <cell r="Z76">
            <v>0.2</v>
          </cell>
          <cell r="AA76">
            <v>0.19</v>
          </cell>
          <cell r="AB76">
            <v>0.05</v>
          </cell>
          <cell r="AC76">
            <v>3.9</v>
          </cell>
          <cell r="AD76">
            <v>9.8000000000000007</v>
          </cell>
          <cell r="AE76">
            <v>15</v>
          </cell>
          <cell r="AF76">
            <v>3</v>
          </cell>
          <cell r="AG76">
            <v>125</v>
          </cell>
          <cell r="AH76" t="str">
            <v>N/R</v>
          </cell>
          <cell r="AI76" t="str">
            <v>N/R</v>
          </cell>
          <cell r="AJ76" t="str">
            <v>EZZ</v>
          </cell>
          <cell r="AK76" t="str">
            <v>ESD</v>
          </cell>
          <cell r="AL76" t="str">
            <v>CPVC</v>
          </cell>
          <cell r="AM76" t="str">
            <v>Oui</v>
          </cell>
          <cell r="AN76" t="str">
            <v>Non</v>
          </cell>
          <cell r="AO76" t="str">
            <v>Non</v>
          </cell>
        </row>
        <row r="77">
          <cell r="C77" t="str">
            <v>FP16-3B</v>
          </cell>
          <cell r="D77" t="str">
            <v>X</v>
          </cell>
          <cell r="F77" t="str">
            <v>XNBR</v>
          </cell>
          <cell r="G77" t="str">
            <v>Bleu</v>
          </cell>
          <cell r="H77" t="str">
            <v>RT</v>
          </cell>
          <cell r="I77">
            <v>0.1875</v>
          </cell>
          <cell r="J77">
            <v>70</v>
          </cell>
          <cell r="K77" t="str">
            <v>P/N</v>
          </cell>
          <cell r="L77" t="str">
            <v>Noir</v>
          </cell>
          <cell r="M77" t="str">
            <v>-</v>
          </cell>
          <cell r="N77" t="str">
            <v>-</v>
          </cell>
          <cell r="O77" t="str">
            <v>-</v>
          </cell>
          <cell r="P77">
            <v>3</v>
          </cell>
          <cell r="Q77" t="str">
            <v>Polyester</v>
          </cell>
          <cell r="R77" t="str">
            <v>Flexible</v>
          </cell>
          <cell r="S77" t="str">
            <v>SBR</v>
          </cell>
          <cell r="T77">
            <v>0.30099999999999999</v>
          </cell>
          <cell r="U77">
            <v>1.26</v>
          </cell>
          <cell r="V77">
            <v>90</v>
          </cell>
          <cell r="W77">
            <v>1</v>
          </cell>
          <cell r="X77">
            <v>0</v>
          </cell>
          <cell r="Y77">
            <v>250</v>
          </cell>
          <cell r="Z77">
            <v>0.5</v>
          </cell>
          <cell r="AA77">
            <v>0.3</v>
          </cell>
          <cell r="AB77">
            <v>0.05</v>
          </cell>
          <cell r="AC77">
            <v>3</v>
          </cell>
          <cell r="AD77">
            <v>5</v>
          </cell>
          <cell r="AE77">
            <v>15</v>
          </cell>
          <cell r="AF77">
            <v>1</v>
          </cell>
          <cell r="AG77">
            <v>125</v>
          </cell>
          <cell r="AH77" t="str">
            <v>N/R</v>
          </cell>
          <cell r="AI77" t="str">
            <v>N/R</v>
          </cell>
          <cell r="AJ77" t="str">
            <v>ESD</v>
          </cell>
          <cell r="AK77" t="str">
            <v>ESD</v>
          </cell>
          <cell r="AL77" t="str">
            <v>ECRF</v>
          </cell>
          <cell r="AM77" t="str">
            <v>Non</v>
          </cell>
          <cell r="AN77" t="str">
            <v>Non</v>
          </cell>
          <cell r="AO77" t="str">
            <v>Non</v>
          </cell>
        </row>
        <row r="78">
          <cell r="C78" t="str">
            <v>FP16-3O</v>
          </cell>
          <cell r="D78" t="str">
            <v>X</v>
          </cell>
          <cell r="F78" t="str">
            <v>XNBR</v>
          </cell>
          <cell r="G78" t="str">
            <v>Orange</v>
          </cell>
          <cell r="H78" t="str">
            <v>RT</v>
          </cell>
          <cell r="I78">
            <v>0.1875</v>
          </cell>
          <cell r="J78">
            <v>70</v>
          </cell>
          <cell r="K78" t="str">
            <v>Polyester</v>
          </cell>
          <cell r="L78" t="str">
            <v>Orange</v>
          </cell>
          <cell r="M78" t="str">
            <v>-</v>
          </cell>
          <cell r="N78" t="str">
            <v>-</v>
          </cell>
          <cell r="O78" t="str">
            <v>-</v>
          </cell>
          <cell r="P78">
            <v>3</v>
          </cell>
          <cell r="Q78" t="str">
            <v>Polyester</v>
          </cell>
          <cell r="R78" t="str">
            <v>Flexible</v>
          </cell>
          <cell r="S78" t="str">
            <v>XNBR</v>
          </cell>
          <cell r="T78">
            <v>0.245</v>
          </cell>
          <cell r="U78">
            <v>1.1299999999999999</v>
          </cell>
          <cell r="V78">
            <v>135</v>
          </cell>
          <cell r="W78">
            <v>1</v>
          </cell>
          <cell r="X78">
            <v>0</v>
          </cell>
          <cell r="Y78">
            <v>250</v>
          </cell>
          <cell r="Z78">
            <v>0.4</v>
          </cell>
          <cell r="AA78">
            <v>0.3</v>
          </cell>
          <cell r="AB78">
            <v>0.05</v>
          </cell>
          <cell r="AC78">
            <v>3</v>
          </cell>
          <cell r="AD78">
            <v>5</v>
          </cell>
          <cell r="AE78">
            <v>15</v>
          </cell>
          <cell r="AF78">
            <v>1</v>
          </cell>
          <cell r="AG78">
            <v>125</v>
          </cell>
          <cell r="AH78" t="str">
            <v>N/R</v>
          </cell>
          <cell r="AI78" t="str">
            <v>N/R</v>
          </cell>
          <cell r="AJ78" t="str">
            <v>ESD</v>
          </cell>
          <cell r="AK78" t="str">
            <v>ESD</v>
          </cell>
          <cell r="AL78" t="str">
            <v>ECRF</v>
          </cell>
          <cell r="AM78" t="str">
            <v>Non</v>
          </cell>
          <cell r="AN78" t="str">
            <v>Non</v>
          </cell>
          <cell r="AO78" t="str">
            <v>Non</v>
          </cell>
        </row>
        <row r="79">
          <cell r="C79" t="str">
            <v>FP17-2CO</v>
          </cell>
          <cell r="D79" t="str">
            <v>X</v>
          </cell>
          <cell r="F79" t="str">
            <v>PVC</v>
          </cell>
          <cell r="G79" t="str">
            <v>Noir</v>
          </cell>
          <cell r="H79" t="str">
            <v>Lisse</v>
          </cell>
          <cell r="I79">
            <v>0.02</v>
          </cell>
          <cell r="J79">
            <v>76</v>
          </cell>
          <cell r="K79" t="str">
            <v>Polyester</v>
          </cell>
          <cell r="L79" t="str">
            <v>Naturelle</v>
          </cell>
          <cell r="M79" t="str">
            <v>Text.</v>
          </cell>
          <cell r="N79" t="str">
            <v>-</v>
          </cell>
          <cell r="O79" t="str">
            <v>-</v>
          </cell>
          <cell r="P79">
            <v>2</v>
          </cell>
          <cell r="Q79" t="str">
            <v>Polyester</v>
          </cell>
          <cell r="R79" t="str">
            <v>Rigide</v>
          </cell>
          <cell r="S79" t="str">
            <v>PVC</v>
          </cell>
          <cell r="T79">
            <v>7.0000000000000007E-2</v>
          </cell>
          <cell r="U79">
            <v>0.45</v>
          </cell>
          <cell r="V79">
            <v>57</v>
          </cell>
          <cell r="W79">
            <v>1</v>
          </cell>
          <cell r="X79">
            <v>23</v>
          </cell>
          <cell r="Y79">
            <v>176</v>
          </cell>
          <cell r="Z79">
            <v>0.15</v>
          </cell>
          <cell r="AA79">
            <v>0.15</v>
          </cell>
          <cell r="AB79">
            <v>0.05</v>
          </cell>
          <cell r="AC79">
            <v>1.38</v>
          </cell>
          <cell r="AD79">
            <v>2.17</v>
          </cell>
          <cell r="AE79">
            <v>7</v>
          </cell>
          <cell r="AF79" t="str">
            <v>1XSP</v>
          </cell>
          <cell r="AG79">
            <v>62</v>
          </cell>
          <cell r="AH79" t="str">
            <v>N/R</v>
          </cell>
          <cell r="AI79" t="str">
            <v>N/R</v>
          </cell>
          <cell r="AJ79" t="str">
            <v>EZZ</v>
          </cell>
          <cell r="AK79" t="str">
            <v>ESD</v>
          </cell>
          <cell r="AL79" t="str">
            <v>CPVC</v>
          </cell>
          <cell r="AM79" t="str">
            <v>Non</v>
          </cell>
          <cell r="AN79" t="str">
            <v>Oui</v>
          </cell>
          <cell r="AO79" t="str">
            <v>Non</v>
          </cell>
        </row>
        <row r="80">
          <cell r="C80" t="str">
            <v>FP19-3</v>
          </cell>
          <cell r="D80" t="str">
            <v>X</v>
          </cell>
          <cell r="F80" t="str">
            <v>NBR</v>
          </cell>
          <cell r="G80" t="str">
            <v>Blanc</v>
          </cell>
          <cell r="H80" t="str">
            <v>MP</v>
          </cell>
          <cell r="I80">
            <v>0.16700000000000001</v>
          </cell>
          <cell r="J80">
            <v>70</v>
          </cell>
          <cell r="K80" t="str">
            <v>P/N</v>
          </cell>
          <cell r="L80" t="str">
            <v>Blanc</v>
          </cell>
          <cell r="M80" t="str">
            <v>-</v>
          </cell>
          <cell r="N80" t="str">
            <v>-</v>
          </cell>
          <cell r="O80" t="str">
            <v>-</v>
          </cell>
          <cell r="P80">
            <v>3</v>
          </cell>
          <cell r="Q80" t="str">
            <v>P/N</v>
          </cell>
          <cell r="R80" t="str">
            <v>Flexible</v>
          </cell>
          <cell r="S80" t="str">
            <v>NBR</v>
          </cell>
          <cell r="T80">
            <v>0.25</v>
          </cell>
          <cell r="U80">
            <v>1.0900000000000001</v>
          </cell>
          <cell r="V80">
            <v>150</v>
          </cell>
          <cell r="W80">
            <v>1</v>
          </cell>
          <cell r="X80">
            <v>0</v>
          </cell>
          <cell r="Y80">
            <v>250</v>
          </cell>
          <cell r="Z80">
            <v>0.3</v>
          </cell>
          <cell r="AA80">
            <v>0.3</v>
          </cell>
          <cell r="AB80">
            <v>0.05</v>
          </cell>
          <cell r="AC80">
            <v>2</v>
          </cell>
          <cell r="AD80">
            <v>4</v>
          </cell>
          <cell r="AE80">
            <v>15</v>
          </cell>
          <cell r="AF80">
            <v>1</v>
          </cell>
          <cell r="AG80">
            <v>125</v>
          </cell>
          <cell r="AH80" t="str">
            <v>N/R</v>
          </cell>
          <cell r="AI80" t="str">
            <v>N/R</v>
          </cell>
          <cell r="AJ80" t="str">
            <v>ESD</v>
          </cell>
          <cell r="AK80" t="str">
            <v>ESD</v>
          </cell>
          <cell r="AL80" t="str">
            <v>WECRF</v>
          </cell>
          <cell r="AM80" t="str">
            <v>Oui</v>
          </cell>
          <cell r="AN80" t="str">
            <v>Non</v>
          </cell>
          <cell r="AO80" t="str">
            <v>Non</v>
          </cell>
        </row>
        <row r="81">
          <cell r="C81" t="str">
            <v>FP20-2B</v>
          </cell>
          <cell r="D81" t="str">
            <v>X</v>
          </cell>
          <cell r="F81" t="str">
            <v>SBR</v>
          </cell>
          <cell r="G81" t="str">
            <v>Noir</v>
          </cell>
          <cell r="H81" t="str">
            <v>RT</v>
          </cell>
          <cell r="I81">
            <v>0.17499999999999999</v>
          </cell>
          <cell r="J81">
            <v>70</v>
          </cell>
          <cell r="K81" t="str">
            <v>P/N</v>
          </cell>
          <cell r="L81" t="str">
            <v>Brun</v>
          </cell>
          <cell r="M81" t="str">
            <v>Text.</v>
          </cell>
          <cell r="N81" t="str">
            <v>-</v>
          </cell>
          <cell r="O81" t="str">
            <v>-</v>
          </cell>
          <cell r="P81">
            <v>2</v>
          </cell>
          <cell r="Q81" t="str">
            <v>P/N</v>
          </cell>
          <cell r="R81" t="str">
            <v>Flexible</v>
          </cell>
          <cell r="S81" t="str">
            <v>SBR</v>
          </cell>
          <cell r="T81">
            <v>0.255</v>
          </cell>
          <cell r="U81">
            <v>1.07</v>
          </cell>
          <cell r="V81">
            <v>160</v>
          </cell>
          <cell r="W81">
            <v>2</v>
          </cell>
          <cell r="X81">
            <v>-20</v>
          </cell>
          <cell r="Y81">
            <v>225</v>
          </cell>
          <cell r="Z81">
            <v>0.22</v>
          </cell>
          <cell r="AA81">
            <v>0.15</v>
          </cell>
          <cell r="AB81">
            <v>0.05</v>
          </cell>
          <cell r="AC81">
            <v>4</v>
          </cell>
          <cell r="AD81">
            <v>5</v>
          </cell>
          <cell r="AE81">
            <v>15</v>
          </cell>
          <cell r="AF81">
            <v>1</v>
          </cell>
          <cell r="AG81">
            <v>125</v>
          </cell>
          <cell r="AH81" t="str">
            <v>N/R</v>
          </cell>
          <cell r="AI81" t="str">
            <v>N/R</v>
          </cell>
          <cell r="AJ81" t="str">
            <v>ESD</v>
          </cell>
          <cell r="AK81" t="str">
            <v>ESD</v>
          </cell>
          <cell r="AL81" t="str">
            <v>ECRF</v>
          </cell>
          <cell r="AM81" t="str">
            <v>Non</v>
          </cell>
          <cell r="AN81" t="str">
            <v>Non</v>
          </cell>
          <cell r="AO81" t="str">
            <v>Non</v>
          </cell>
        </row>
        <row r="82">
          <cell r="C82" t="str">
            <v>FP20-2G</v>
          </cell>
          <cell r="D82" t="str">
            <v>X</v>
          </cell>
          <cell r="F82" t="str">
            <v>NAT</v>
          </cell>
          <cell r="G82" t="str">
            <v>Beige</v>
          </cell>
          <cell r="H82" t="str">
            <v>RT</v>
          </cell>
          <cell r="I82">
            <v>0.17499999999999999</v>
          </cell>
          <cell r="J82">
            <v>40</v>
          </cell>
          <cell r="K82" t="str">
            <v>P/N</v>
          </cell>
          <cell r="L82" t="str">
            <v>Brun</v>
          </cell>
          <cell r="M82" t="str">
            <v>Text.</v>
          </cell>
          <cell r="N82" t="str">
            <v>-</v>
          </cell>
          <cell r="O82" t="str">
            <v>-</v>
          </cell>
          <cell r="P82">
            <v>2</v>
          </cell>
          <cell r="Q82" t="str">
            <v>P/N</v>
          </cell>
          <cell r="R82" t="str">
            <v>Flexible</v>
          </cell>
          <cell r="S82" t="str">
            <v>SBR</v>
          </cell>
          <cell r="T82">
            <v>0.26500000000000001</v>
          </cell>
          <cell r="U82">
            <v>1</v>
          </cell>
          <cell r="V82">
            <v>160</v>
          </cell>
          <cell r="W82">
            <v>1</v>
          </cell>
          <cell r="X82">
            <v>0</v>
          </cell>
          <cell r="Y82">
            <v>250</v>
          </cell>
          <cell r="Z82">
            <v>0.2</v>
          </cell>
          <cell r="AA82">
            <v>0.15</v>
          </cell>
          <cell r="AB82">
            <v>0.05</v>
          </cell>
          <cell r="AC82">
            <v>4</v>
          </cell>
          <cell r="AD82">
            <v>5</v>
          </cell>
          <cell r="AE82">
            <v>15</v>
          </cell>
          <cell r="AF82">
            <v>1</v>
          </cell>
          <cell r="AG82">
            <v>125</v>
          </cell>
          <cell r="AH82" t="str">
            <v>N/R</v>
          </cell>
          <cell r="AI82" t="str">
            <v>N/R</v>
          </cell>
          <cell r="AJ82" t="str">
            <v>ESD</v>
          </cell>
          <cell r="AK82" t="str">
            <v>ESD</v>
          </cell>
          <cell r="AL82" t="str">
            <v>ECRF</v>
          </cell>
          <cell r="AM82" t="str">
            <v>Non</v>
          </cell>
          <cell r="AN82" t="str">
            <v>Non</v>
          </cell>
          <cell r="AO82" t="str">
            <v>Non</v>
          </cell>
        </row>
        <row r="83">
          <cell r="C83" t="str">
            <v>FP21-3</v>
          </cell>
          <cell r="D83" t="str">
            <v>X</v>
          </cell>
          <cell r="F83" t="str">
            <v>P/C</v>
          </cell>
          <cell r="G83" t="str">
            <v>Beige</v>
          </cell>
          <cell r="H83" t="str">
            <v>Text.</v>
          </cell>
          <cell r="I83" t="str">
            <v>-</v>
          </cell>
          <cell r="J83" t="str">
            <v>-</v>
          </cell>
          <cell r="K83" t="str">
            <v>P/C</v>
          </cell>
          <cell r="L83" t="str">
            <v>Beige</v>
          </cell>
          <cell r="M83" t="str">
            <v>-</v>
          </cell>
          <cell r="N83" t="str">
            <v>-</v>
          </cell>
          <cell r="O83" t="str">
            <v>-</v>
          </cell>
          <cell r="P83">
            <v>3</v>
          </cell>
          <cell r="Q83" t="str">
            <v>P/C</v>
          </cell>
          <cell r="R83" t="str">
            <v>Flexible</v>
          </cell>
          <cell r="S83" t="str">
            <v>SBR</v>
          </cell>
          <cell r="T83">
            <v>0.127</v>
          </cell>
          <cell r="U83">
            <v>0.68</v>
          </cell>
          <cell r="V83">
            <v>90</v>
          </cell>
          <cell r="W83">
            <v>1.5</v>
          </cell>
          <cell r="X83">
            <v>-40</v>
          </cell>
          <cell r="Y83">
            <v>250</v>
          </cell>
          <cell r="Z83">
            <v>0.4</v>
          </cell>
          <cell r="AA83">
            <v>0.3</v>
          </cell>
          <cell r="AB83">
            <v>0.05</v>
          </cell>
          <cell r="AC83">
            <v>2.5</v>
          </cell>
          <cell r="AD83">
            <v>2.5</v>
          </cell>
          <cell r="AE83">
            <v>15</v>
          </cell>
          <cell r="AF83">
            <v>1</v>
          </cell>
          <cell r="AG83">
            <v>125</v>
          </cell>
          <cell r="AH83" t="str">
            <v>N/R</v>
          </cell>
          <cell r="AI83" t="str">
            <v>N/R</v>
          </cell>
          <cell r="AJ83" t="str">
            <v>ESD</v>
          </cell>
          <cell r="AK83" t="str">
            <v>ESD</v>
          </cell>
          <cell r="AL83" t="str">
            <v>ECRF</v>
          </cell>
          <cell r="AM83" t="str">
            <v>Non</v>
          </cell>
          <cell r="AN83" t="str">
            <v>Non</v>
          </cell>
          <cell r="AO83" t="str">
            <v>Non</v>
          </cell>
        </row>
        <row r="84">
          <cell r="C84" t="str">
            <v>FP21-4</v>
          </cell>
          <cell r="D84" t="str">
            <v>X</v>
          </cell>
          <cell r="F84" t="str">
            <v>P/C</v>
          </cell>
          <cell r="G84" t="str">
            <v>Beige</v>
          </cell>
          <cell r="H84" t="str">
            <v>Text.</v>
          </cell>
          <cell r="I84" t="str">
            <v>-</v>
          </cell>
          <cell r="J84" t="str">
            <v>-</v>
          </cell>
          <cell r="K84" t="str">
            <v>P/C</v>
          </cell>
          <cell r="L84" t="str">
            <v>Beige</v>
          </cell>
          <cell r="M84" t="str">
            <v>-</v>
          </cell>
          <cell r="N84" t="str">
            <v>-</v>
          </cell>
          <cell r="O84" t="str">
            <v>-</v>
          </cell>
          <cell r="P84">
            <v>4</v>
          </cell>
          <cell r="Q84" t="str">
            <v>P/C</v>
          </cell>
          <cell r="R84" t="str">
            <v>Flexible</v>
          </cell>
          <cell r="S84" t="str">
            <v>SBR</v>
          </cell>
          <cell r="T84">
            <v>0.17</v>
          </cell>
          <cell r="U84">
            <v>0.93</v>
          </cell>
          <cell r="V84">
            <v>120</v>
          </cell>
          <cell r="W84">
            <v>1.5</v>
          </cell>
          <cell r="X84">
            <v>-40</v>
          </cell>
          <cell r="Y84">
            <v>250</v>
          </cell>
          <cell r="Z84">
            <v>0.4</v>
          </cell>
          <cell r="AA84">
            <v>0.3</v>
          </cell>
          <cell r="AB84">
            <v>0.05</v>
          </cell>
          <cell r="AC84">
            <v>3</v>
          </cell>
          <cell r="AD84">
            <v>3</v>
          </cell>
          <cell r="AE84">
            <v>15</v>
          </cell>
          <cell r="AF84">
            <v>2</v>
          </cell>
          <cell r="AG84">
            <v>125</v>
          </cell>
          <cell r="AH84" t="str">
            <v>N/R</v>
          </cell>
          <cell r="AI84">
            <v>2</v>
          </cell>
          <cell r="AJ84" t="str">
            <v>ESD</v>
          </cell>
          <cell r="AK84" t="str">
            <v>ESD</v>
          </cell>
          <cell r="AL84" t="str">
            <v>ECRF</v>
          </cell>
          <cell r="AM84" t="str">
            <v>Non</v>
          </cell>
          <cell r="AN84" t="str">
            <v>Non</v>
          </cell>
          <cell r="AO84" t="str">
            <v>Non</v>
          </cell>
        </row>
        <row r="85">
          <cell r="C85" t="str">
            <v>FP21-5</v>
          </cell>
          <cell r="D85" t="str">
            <v>Dessus seulement</v>
          </cell>
          <cell r="F85" t="str">
            <v>P/C</v>
          </cell>
          <cell r="G85" t="str">
            <v>Beige</v>
          </cell>
          <cell r="H85" t="str">
            <v>Text.</v>
          </cell>
          <cell r="I85" t="str">
            <v>-</v>
          </cell>
          <cell r="J85" t="str">
            <v>-</v>
          </cell>
          <cell r="K85" t="str">
            <v>P/C</v>
          </cell>
          <cell r="L85" t="str">
            <v>Beige</v>
          </cell>
          <cell r="M85" t="str">
            <v>-</v>
          </cell>
          <cell r="N85" t="str">
            <v>-</v>
          </cell>
          <cell r="O85" t="str">
            <v>-</v>
          </cell>
          <cell r="P85">
            <v>5</v>
          </cell>
          <cell r="Q85" t="str">
            <v>P/C</v>
          </cell>
          <cell r="R85" t="str">
            <v>Flexible</v>
          </cell>
          <cell r="S85" t="str">
            <v>SBR</v>
          </cell>
          <cell r="T85">
            <v>0.21299999999999999</v>
          </cell>
          <cell r="U85">
            <v>1.1499999999999999</v>
          </cell>
          <cell r="V85">
            <v>150</v>
          </cell>
          <cell r="W85">
            <v>1.5</v>
          </cell>
          <cell r="X85">
            <v>-40</v>
          </cell>
          <cell r="Y85">
            <v>250</v>
          </cell>
          <cell r="Z85">
            <v>3.5</v>
          </cell>
          <cell r="AA85">
            <v>3.5</v>
          </cell>
          <cell r="AB85">
            <v>0.05</v>
          </cell>
          <cell r="AC85">
            <v>3.5</v>
          </cell>
          <cell r="AD85">
            <v>3.5</v>
          </cell>
          <cell r="AE85">
            <v>20</v>
          </cell>
          <cell r="AF85">
            <v>3</v>
          </cell>
          <cell r="AG85">
            <v>187</v>
          </cell>
          <cell r="AH85">
            <v>375</v>
          </cell>
          <cell r="AI85">
            <v>2</v>
          </cell>
          <cell r="AJ85" t="str">
            <v>ESD</v>
          </cell>
          <cell r="AK85" t="str">
            <v>ESD</v>
          </cell>
          <cell r="AL85" t="str">
            <v>ECRF</v>
          </cell>
          <cell r="AM85" t="str">
            <v>Non</v>
          </cell>
          <cell r="AN85" t="str">
            <v>Non</v>
          </cell>
          <cell r="AO85" t="str">
            <v>Non</v>
          </cell>
        </row>
        <row r="86">
          <cell r="C86" t="str">
            <v>FP22-2</v>
          </cell>
          <cell r="D86" t="str">
            <v>X</v>
          </cell>
          <cell r="F86" t="str">
            <v>Polyester</v>
          </cell>
          <cell r="G86" t="str">
            <v>Brun</v>
          </cell>
          <cell r="H86" t="str">
            <v>Text.</v>
          </cell>
          <cell r="I86" t="str">
            <v>-</v>
          </cell>
          <cell r="J86" t="str">
            <v>-</v>
          </cell>
          <cell r="K86" t="str">
            <v>Polyester</v>
          </cell>
          <cell r="L86" t="str">
            <v>Noir</v>
          </cell>
          <cell r="M86" t="str">
            <v>Text.</v>
          </cell>
          <cell r="N86" t="str">
            <v>-</v>
          </cell>
          <cell r="O86" t="str">
            <v>-</v>
          </cell>
          <cell r="P86">
            <v>2</v>
          </cell>
          <cell r="Q86" t="str">
            <v>Polyester</v>
          </cell>
          <cell r="R86" t="str">
            <v>Flexible</v>
          </cell>
          <cell r="S86" t="str">
            <v>SBR</v>
          </cell>
          <cell r="T86">
            <v>0.104</v>
          </cell>
          <cell r="U86">
            <v>0.62</v>
          </cell>
          <cell r="V86">
            <v>150</v>
          </cell>
          <cell r="W86">
            <v>1</v>
          </cell>
          <cell r="X86">
            <v>-40</v>
          </cell>
          <cell r="Y86">
            <v>250</v>
          </cell>
          <cell r="Z86">
            <v>0.2</v>
          </cell>
          <cell r="AA86">
            <v>0.15</v>
          </cell>
          <cell r="AB86">
            <v>0.05</v>
          </cell>
          <cell r="AC86">
            <v>3</v>
          </cell>
          <cell r="AD86">
            <v>3</v>
          </cell>
          <cell r="AE86">
            <v>15</v>
          </cell>
          <cell r="AF86">
            <v>1</v>
          </cell>
          <cell r="AG86">
            <v>125</v>
          </cell>
          <cell r="AH86" t="str">
            <v>N/R</v>
          </cell>
          <cell r="AI86" t="str">
            <v>N/R</v>
          </cell>
          <cell r="AJ86" t="str">
            <v>ESD</v>
          </cell>
          <cell r="AK86" t="str">
            <v>ESD</v>
          </cell>
          <cell r="AL86" t="str">
            <v>ECRF</v>
          </cell>
          <cell r="AM86" t="str">
            <v>Non</v>
          </cell>
          <cell r="AN86" t="str">
            <v>Non</v>
          </cell>
          <cell r="AO86" t="str">
            <v>Non</v>
          </cell>
        </row>
        <row r="87">
          <cell r="C87" t="str">
            <v>FP24-2</v>
          </cell>
          <cell r="D87" t="str">
            <v>X</v>
          </cell>
          <cell r="F87" t="str">
            <v>PVC</v>
          </cell>
          <cell r="G87" t="str">
            <v>Vert</v>
          </cell>
          <cell r="H87" t="str">
            <v>RT</v>
          </cell>
          <cell r="I87">
            <v>0.16</v>
          </cell>
          <cell r="J87">
            <v>55</v>
          </cell>
          <cell r="K87" t="str">
            <v>Polyester</v>
          </cell>
          <cell r="L87" t="str">
            <v>Naturelle</v>
          </cell>
          <cell r="M87" t="str">
            <v>Text.</v>
          </cell>
          <cell r="N87" t="str">
            <v>-</v>
          </cell>
          <cell r="O87" t="str">
            <v>-</v>
          </cell>
          <cell r="P87">
            <v>2</v>
          </cell>
          <cell r="Q87" t="str">
            <v>Polyester</v>
          </cell>
          <cell r="R87" t="str">
            <v>Rigide</v>
          </cell>
          <cell r="S87" t="str">
            <v>PVC</v>
          </cell>
          <cell r="T87">
            <v>0.22</v>
          </cell>
          <cell r="U87">
            <v>0.86</v>
          </cell>
          <cell r="V87">
            <v>45</v>
          </cell>
          <cell r="W87">
            <v>1</v>
          </cell>
          <cell r="X87">
            <v>23</v>
          </cell>
          <cell r="Y87">
            <v>176</v>
          </cell>
          <cell r="Z87">
            <v>0.16</v>
          </cell>
          <cell r="AA87">
            <v>0.14000000000000001</v>
          </cell>
          <cell r="AB87">
            <v>0.05</v>
          </cell>
          <cell r="AC87">
            <v>1.77</v>
          </cell>
          <cell r="AD87">
            <v>2.76</v>
          </cell>
          <cell r="AE87">
            <v>7</v>
          </cell>
          <cell r="AF87" t="str">
            <v>1XSP</v>
          </cell>
          <cell r="AG87">
            <v>62</v>
          </cell>
          <cell r="AH87" t="str">
            <v>N/R</v>
          </cell>
          <cell r="AI87" t="str">
            <v>N/R</v>
          </cell>
          <cell r="AJ87" t="str">
            <v>EZZ</v>
          </cell>
          <cell r="AK87" t="str">
            <v>ESD</v>
          </cell>
          <cell r="AL87" t="str">
            <v>CPVC</v>
          </cell>
          <cell r="AM87" t="str">
            <v>Non</v>
          </cell>
          <cell r="AN87" t="str">
            <v>Non</v>
          </cell>
          <cell r="AO87" t="str">
            <v>Non</v>
          </cell>
        </row>
        <row r="88">
          <cell r="C88" t="str">
            <v>FP24-2W</v>
          </cell>
          <cell r="D88" t="str">
            <v>X</v>
          </cell>
          <cell r="F88" t="str">
            <v>PVC</v>
          </cell>
          <cell r="G88" t="str">
            <v>Blanc</v>
          </cell>
          <cell r="H88" t="str">
            <v>RT</v>
          </cell>
          <cell r="I88">
            <v>0.16</v>
          </cell>
          <cell r="J88">
            <v>45</v>
          </cell>
          <cell r="K88" t="str">
            <v>Polyester</v>
          </cell>
          <cell r="L88" t="str">
            <v>Naturelle</v>
          </cell>
          <cell r="M88" t="str">
            <v>Text.</v>
          </cell>
          <cell r="N88" t="str">
            <v>-</v>
          </cell>
          <cell r="O88" t="str">
            <v>-</v>
          </cell>
          <cell r="P88">
            <v>2</v>
          </cell>
          <cell r="Q88" t="str">
            <v>Polyester</v>
          </cell>
          <cell r="R88" t="str">
            <v>Rigide</v>
          </cell>
          <cell r="S88" t="str">
            <v>PVC</v>
          </cell>
          <cell r="T88">
            <v>0.22</v>
          </cell>
          <cell r="U88">
            <v>0.86</v>
          </cell>
          <cell r="V88">
            <v>45</v>
          </cell>
          <cell r="W88">
            <v>1</v>
          </cell>
          <cell r="X88">
            <v>23</v>
          </cell>
          <cell r="Y88">
            <v>176</v>
          </cell>
          <cell r="Z88">
            <v>0.16</v>
          </cell>
          <cell r="AA88">
            <v>0.14000000000000001</v>
          </cell>
          <cell r="AB88">
            <v>0.05</v>
          </cell>
          <cell r="AC88">
            <v>1.77</v>
          </cell>
          <cell r="AD88">
            <v>2.76</v>
          </cell>
          <cell r="AE88">
            <v>7</v>
          </cell>
          <cell r="AF88" t="str">
            <v>1XSP</v>
          </cell>
          <cell r="AG88">
            <v>62</v>
          </cell>
          <cell r="AH88" t="str">
            <v>N/R</v>
          </cell>
          <cell r="AI88" t="str">
            <v>N/R</v>
          </cell>
          <cell r="AJ88" t="str">
            <v>EZZ</v>
          </cell>
          <cell r="AK88" t="str">
            <v>ESD</v>
          </cell>
          <cell r="AL88" t="str">
            <v>CPVC</v>
          </cell>
          <cell r="AM88" t="str">
            <v>Oui</v>
          </cell>
          <cell r="AN88" t="str">
            <v>Non</v>
          </cell>
          <cell r="AO88" t="str">
            <v>Non</v>
          </cell>
        </row>
        <row r="89">
          <cell r="C89" t="str">
            <v>FP25-2T</v>
          </cell>
          <cell r="D89" t="str">
            <v>X</v>
          </cell>
          <cell r="F89" t="str">
            <v>NAT</v>
          </cell>
          <cell r="G89" t="str">
            <v>Beige</v>
          </cell>
          <cell r="H89" t="str">
            <v>DIA</v>
          </cell>
          <cell r="I89">
            <v>0.22</v>
          </cell>
          <cell r="J89">
            <v>40</v>
          </cell>
          <cell r="K89" t="str">
            <v>Polyester</v>
          </cell>
          <cell r="L89" t="str">
            <v>Brun</v>
          </cell>
          <cell r="M89" t="str">
            <v>Text.</v>
          </cell>
          <cell r="N89" t="str">
            <v>-</v>
          </cell>
          <cell r="O89" t="str">
            <v>-</v>
          </cell>
          <cell r="P89">
            <v>2</v>
          </cell>
          <cell r="Q89" t="str">
            <v>Polyester</v>
          </cell>
          <cell r="R89" t="str">
            <v>Rigide</v>
          </cell>
          <cell r="S89" t="str">
            <v>SBR</v>
          </cell>
          <cell r="T89">
            <v>0.32400000000000001</v>
          </cell>
          <cell r="U89">
            <v>1.3</v>
          </cell>
          <cell r="V89">
            <v>150</v>
          </cell>
          <cell r="W89">
            <v>1</v>
          </cell>
          <cell r="X89">
            <v>-40</v>
          </cell>
          <cell r="Y89">
            <v>250</v>
          </cell>
          <cell r="Z89">
            <v>0.3</v>
          </cell>
          <cell r="AA89">
            <v>0.15</v>
          </cell>
          <cell r="AB89">
            <v>0.05</v>
          </cell>
          <cell r="AC89">
            <v>2.5</v>
          </cell>
          <cell r="AD89">
            <v>4</v>
          </cell>
          <cell r="AE89">
            <v>15</v>
          </cell>
          <cell r="AF89">
            <v>1</v>
          </cell>
          <cell r="AG89">
            <v>125</v>
          </cell>
          <cell r="AH89" t="str">
            <v>N/R</v>
          </cell>
          <cell r="AI89" t="str">
            <v>N/R</v>
          </cell>
          <cell r="AJ89" t="str">
            <v>ESD</v>
          </cell>
          <cell r="AK89" t="str">
            <v>ESD</v>
          </cell>
          <cell r="AL89" t="str">
            <v>ECRF</v>
          </cell>
          <cell r="AM89" t="str">
            <v>Non</v>
          </cell>
          <cell r="AN89" t="str">
            <v>Non</v>
          </cell>
          <cell r="AO89" t="str">
            <v>Non</v>
          </cell>
        </row>
        <row r="90">
          <cell r="C90" t="str">
            <v>FP25-3T</v>
          </cell>
          <cell r="D90" t="str">
            <v>X</v>
          </cell>
          <cell r="F90" t="str">
            <v>NAT</v>
          </cell>
          <cell r="G90" t="str">
            <v>Beige</v>
          </cell>
          <cell r="H90" t="str">
            <v>DIA</v>
          </cell>
          <cell r="I90">
            <v>0.22</v>
          </cell>
          <cell r="J90">
            <v>40</v>
          </cell>
          <cell r="K90" t="str">
            <v>Polyester</v>
          </cell>
          <cell r="L90" t="str">
            <v>Brun</v>
          </cell>
          <cell r="M90" t="str">
            <v>Text.</v>
          </cell>
          <cell r="N90" t="str">
            <v>-</v>
          </cell>
          <cell r="O90" t="str">
            <v>-</v>
          </cell>
          <cell r="P90">
            <v>3</v>
          </cell>
          <cell r="Q90" t="str">
            <v>Polyester</v>
          </cell>
          <cell r="R90" t="str">
            <v>Rigide</v>
          </cell>
          <cell r="S90" t="str">
            <v>SBR</v>
          </cell>
          <cell r="T90">
            <v>0.35799999999999998</v>
          </cell>
          <cell r="U90">
            <v>1.5</v>
          </cell>
          <cell r="V90">
            <v>225</v>
          </cell>
          <cell r="W90">
            <v>1</v>
          </cell>
          <cell r="X90">
            <v>-40</v>
          </cell>
          <cell r="Y90">
            <v>250</v>
          </cell>
          <cell r="Z90">
            <v>0.3</v>
          </cell>
          <cell r="AA90">
            <v>0.15</v>
          </cell>
          <cell r="AB90">
            <v>0.05</v>
          </cell>
          <cell r="AC90">
            <v>3</v>
          </cell>
          <cell r="AD90">
            <v>6</v>
          </cell>
          <cell r="AE90">
            <v>15</v>
          </cell>
          <cell r="AF90">
            <v>2</v>
          </cell>
          <cell r="AG90">
            <v>125</v>
          </cell>
          <cell r="AH90" t="str">
            <v>N/R</v>
          </cell>
          <cell r="AI90" t="str">
            <v>N/R</v>
          </cell>
          <cell r="AJ90" t="str">
            <v>ESD</v>
          </cell>
          <cell r="AK90" t="str">
            <v>ESD</v>
          </cell>
          <cell r="AL90" t="str">
            <v>ECRF</v>
          </cell>
          <cell r="AM90" t="str">
            <v>Non</v>
          </cell>
          <cell r="AN90" t="str">
            <v>Non</v>
          </cell>
          <cell r="AO90" t="str">
            <v>Non</v>
          </cell>
        </row>
        <row r="91">
          <cell r="C91" t="str">
            <v>FP27-2</v>
          </cell>
          <cell r="D91" t="str">
            <v>X</v>
          </cell>
          <cell r="F91" t="str">
            <v>PVC</v>
          </cell>
          <cell r="G91" t="str">
            <v>Vert</v>
          </cell>
          <cell r="H91" t="str">
            <v>Lisse</v>
          </cell>
          <cell r="I91">
            <v>0.02</v>
          </cell>
          <cell r="J91">
            <v>78</v>
          </cell>
          <cell r="K91" t="str">
            <v>Polyester</v>
          </cell>
          <cell r="L91" t="str">
            <v>Naturelle</v>
          </cell>
          <cell r="M91" t="str">
            <v>Text.</v>
          </cell>
          <cell r="N91" t="str">
            <v>-</v>
          </cell>
          <cell r="O91" t="str">
            <v>-</v>
          </cell>
          <cell r="P91">
            <v>2</v>
          </cell>
          <cell r="Q91" t="str">
            <v>Polyester</v>
          </cell>
          <cell r="R91" t="str">
            <v>Rigide</v>
          </cell>
          <cell r="S91" t="str">
            <v>PVC</v>
          </cell>
          <cell r="T91">
            <v>0.08</v>
          </cell>
          <cell r="U91">
            <v>0.49</v>
          </cell>
          <cell r="V91">
            <v>57</v>
          </cell>
          <cell r="W91">
            <v>1</v>
          </cell>
          <cell r="X91">
            <v>23</v>
          </cell>
          <cell r="Y91">
            <v>176</v>
          </cell>
          <cell r="Z91">
            <v>0.18</v>
          </cell>
          <cell r="AA91">
            <v>0.21</v>
          </cell>
          <cell r="AB91">
            <v>0.05</v>
          </cell>
          <cell r="AC91">
            <v>1.57</v>
          </cell>
          <cell r="AD91">
            <v>2.36</v>
          </cell>
          <cell r="AE91">
            <v>7</v>
          </cell>
          <cell r="AF91" t="str">
            <v>1XSP</v>
          </cell>
          <cell r="AG91">
            <v>62</v>
          </cell>
          <cell r="AH91" t="str">
            <v>N/R</v>
          </cell>
          <cell r="AI91" t="str">
            <v>N/R</v>
          </cell>
          <cell r="AJ91" t="str">
            <v>EZZ</v>
          </cell>
          <cell r="AK91" t="str">
            <v>ESD</v>
          </cell>
          <cell r="AL91" t="str">
            <v>CPVC</v>
          </cell>
          <cell r="AM91" t="str">
            <v>Non</v>
          </cell>
          <cell r="AN91" t="str">
            <v>Oui</v>
          </cell>
          <cell r="AO91" t="str">
            <v>Non</v>
          </cell>
        </row>
        <row r="92">
          <cell r="C92" t="str">
            <v>FP32-2</v>
          </cell>
          <cell r="D92" t="str">
            <v>X</v>
          </cell>
          <cell r="F92" t="str">
            <v>PVC</v>
          </cell>
          <cell r="G92" t="str">
            <v>Gris</v>
          </cell>
          <cell r="H92" t="str">
            <v>RIB</v>
          </cell>
          <cell r="I92">
            <v>6.6000000000000003E-2</v>
          </cell>
          <cell r="J92">
            <v>50</v>
          </cell>
          <cell r="K92" t="str">
            <v>Polyester</v>
          </cell>
          <cell r="L92" t="str">
            <v>Naturelle</v>
          </cell>
          <cell r="M92" t="str">
            <v>Text.</v>
          </cell>
          <cell r="N92" t="str">
            <v>-</v>
          </cell>
          <cell r="O92" t="str">
            <v>-</v>
          </cell>
          <cell r="P92">
            <v>2</v>
          </cell>
          <cell r="Q92" t="str">
            <v>Polyester</v>
          </cell>
          <cell r="R92" t="str">
            <v>Rigide</v>
          </cell>
          <cell r="S92" t="str">
            <v>PVC</v>
          </cell>
          <cell r="T92">
            <v>0.12</v>
          </cell>
          <cell r="U92">
            <v>0.71</v>
          </cell>
          <cell r="V92">
            <v>62</v>
          </cell>
          <cell r="W92">
            <v>1</v>
          </cell>
          <cell r="X92">
            <v>14</v>
          </cell>
          <cell r="Y92">
            <v>176</v>
          </cell>
          <cell r="Z92">
            <v>0.22</v>
          </cell>
          <cell r="AA92">
            <v>0.19</v>
          </cell>
          <cell r="AB92">
            <v>0.05</v>
          </cell>
          <cell r="AC92">
            <v>1.9</v>
          </cell>
          <cell r="AD92">
            <v>3.1</v>
          </cell>
          <cell r="AE92">
            <v>7</v>
          </cell>
          <cell r="AF92" t="str">
            <v>1XSP</v>
          </cell>
          <cell r="AG92">
            <v>62</v>
          </cell>
          <cell r="AH92" t="str">
            <v>N/R</v>
          </cell>
          <cell r="AI92" t="str">
            <v>N/R</v>
          </cell>
          <cell r="AJ92" t="str">
            <v>EZZ</v>
          </cell>
          <cell r="AK92" t="str">
            <v>ESD</v>
          </cell>
          <cell r="AL92" t="str">
            <v>CPVC</v>
          </cell>
          <cell r="AM92" t="str">
            <v>Non</v>
          </cell>
          <cell r="AN92" t="str">
            <v>Non</v>
          </cell>
          <cell r="AO92" t="str">
            <v>Non</v>
          </cell>
        </row>
        <row r="93">
          <cell r="C93" t="str">
            <v>FP32-2W</v>
          </cell>
          <cell r="D93" t="str">
            <v>X</v>
          </cell>
          <cell r="F93" t="str">
            <v>PVC</v>
          </cell>
          <cell r="G93" t="str">
            <v>Blanc</v>
          </cell>
          <cell r="H93" t="str">
            <v>RIB</v>
          </cell>
          <cell r="I93">
            <v>6.6000000000000003E-2</v>
          </cell>
          <cell r="J93">
            <v>55</v>
          </cell>
          <cell r="K93" t="str">
            <v>Polyester</v>
          </cell>
          <cell r="L93" t="str">
            <v>Blanc</v>
          </cell>
          <cell r="M93" t="str">
            <v>Text.</v>
          </cell>
          <cell r="N93" t="str">
            <v>-</v>
          </cell>
          <cell r="O93" t="str">
            <v>-</v>
          </cell>
          <cell r="P93">
            <v>2</v>
          </cell>
          <cell r="Q93" t="str">
            <v>Polyester</v>
          </cell>
          <cell r="R93" t="str">
            <v>Rigide</v>
          </cell>
          <cell r="S93" t="str">
            <v>PVC</v>
          </cell>
          <cell r="T93">
            <v>0.12</v>
          </cell>
          <cell r="U93">
            <v>0.71</v>
          </cell>
          <cell r="V93">
            <v>62</v>
          </cell>
          <cell r="W93">
            <v>1</v>
          </cell>
          <cell r="X93">
            <v>14</v>
          </cell>
          <cell r="Y93">
            <v>176</v>
          </cell>
          <cell r="Z93">
            <v>0.22</v>
          </cell>
          <cell r="AA93">
            <v>0.19</v>
          </cell>
          <cell r="AB93">
            <v>0.05</v>
          </cell>
          <cell r="AC93">
            <v>1.9</v>
          </cell>
          <cell r="AD93">
            <v>3.1</v>
          </cell>
          <cell r="AE93">
            <v>7</v>
          </cell>
          <cell r="AF93">
            <v>1</v>
          </cell>
          <cell r="AG93">
            <v>62</v>
          </cell>
          <cell r="AH93" t="str">
            <v>N/R</v>
          </cell>
          <cell r="AI93" t="str">
            <v>N/R</v>
          </cell>
          <cell r="AJ93" t="str">
            <v>EZZ</v>
          </cell>
          <cell r="AK93" t="str">
            <v>ESD</v>
          </cell>
          <cell r="AL93" t="str">
            <v>CPVC</v>
          </cell>
          <cell r="AM93" t="str">
            <v>Oui</v>
          </cell>
          <cell r="AN93" t="str">
            <v>Non</v>
          </cell>
          <cell r="AO93" t="str">
            <v>Non</v>
          </cell>
        </row>
        <row r="94">
          <cell r="C94" t="str">
            <v>GG4E RFQ</v>
          </cell>
          <cell r="E94" t="str">
            <v>x</v>
          </cell>
          <cell r="G94" t="str">
            <v>Bleu</v>
          </cell>
          <cell r="H94" t="str">
            <v>Lisse</v>
          </cell>
          <cell r="I94" t="str">
            <v>-</v>
          </cell>
          <cell r="L94" t="str">
            <v>Noir</v>
          </cell>
          <cell r="M94" t="str">
            <v>Text.</v>
          </cell>
          <cell r="N94" t="str">
            <v>-</v>
          </cell>
          <cell r="O94" t="str">
            <v>-</v>
          </cell>
          <cell r="P94">
            <v>0</v>
          </cell>
          <cell r="R94" t="str">
            <v>Flexible</v>
          </cell>
          <cell r="S94" t="str">
            <v>-</v>
          </cell>
          <cell r="AB94">
            <v>0.05</v>
          </cell>
          <cell r="AE94" t="str">
            <v>00</v>
          </cell>
          <cell r="AF94">
            <v>25</v>
          </cell>
          <cell r="AG94" t="str">
            <v>N/R</v>
          </cell>
          <cell r="AH94" t="str">
            <v>N/R</v>
          </cell>
          <cell r="AI94" t="str">
            <v>N/R</v>
          </cell>
          <cell r="AJ94" t="str">
            <v>EZ</v>
          </cell>
          <cell r="AK94" t="str">
            <v>N/R</v>
          </cell>
          <cell r="AL94" t="str">
            <v>-</v>
          </cell>
          <cell r="AM94" t="str">
            <v>Non</v>
          </cell>
          <cell r="AN94" t="str">
            <v>Non</v>
          </cell>
          <cell r="AO94" t="str">
            <v>Non</v>
          </cell>
        </row>
        <row r="95">
          <cell r="C95" t="str">
            <v>GT-02</v>
          </cell>
          <cell r="E95" t="str">
            <v>x</v>
          </cell>
          <cell r="F95" t="str">
            <v>NBR</v>
          </cell>
          <cell r="G95" t="str">
            <v>Bleu</v>
          </cell>
          <cell r="H95" t="str">
            <v>Text.</v>
          </cell>
          <cell r="K95" t="str">
            <v>Polyester</v>
          </cell>
          <cell r="L95" t="str">
            <v>Noir</v>
          </cell>
          <cell r="M95" t="str">
            <v>Text.</v>
          </cell>
          <cell r="N95" t="str">
            <v>-</v>
          </cell>
          <cell r="O95" t="str">
            <v>-</v>
          </cell>
          <cell r="P95">
            <v>2</v>
          </cell>
          <cell r="Q95" t="str">
            <v>Polyester</v>
          </cell>
          <cell r="R95" t="str">
            <v>Rigide</v>
          </cell>
          <cell r="S95" t="str">
            <v>PA</v>
          </cell>
          <cell r="AB95">
            <v>0.05</v>
          </cell>
          <cell r="AE95" t="str">
            <v>00</v>
          </cell>
          <cell r="AF95">
            <v>25</v>
          </cell>
          <cell r="AG95" t="str">
            <v>N/R</v>
          </cell>
          <cell r="AH95" t="str">
            <v>N/R</v>
          </cell>
          <cell r="AI95" t="str">
            <v>N/R</v>
          </cell>
          <cell r="AJ95" t="str">
            <v>ESD</v>
          </cell>
          <cell r="AK95" t="str">
            <v>N/R</v>
          </cell>
          <cell r="AL95" t="str">
            <v>-</v>
          </cell>
          <cell r="AM95" t="str">
            <v>Non</v>
          </cell>
          <cell r="AN95" t="str">
            <v>Non</v>
          </cell>
          <cell r="AO95" t="str">
            <v>Non</v>
          </cell>
        </row>
        <row r="96">
          <cell r="C96" t="str">
            <v>H12Y1R</v>
          </cell>
          <cell r="E96" t="str">
            <v>X</v>
          </cell>
          <cell r="F96" t="str">
            <v>HPVC</v>
          </cell>
          <cell r="G96" t="str">
            <v>Vert</v>
          </cell>
          <cell r="H96" t="str">
            <v>Text.</v>
          </cell>
          <cell r="I96">
            <v>0.02</v>
          </cell>
          <cell r="J96">
            <v>75</v>
          </cell>
          <cell r="K96" t="str">
            <v>RC</v>
          </cell>
          <cell r="L96" t="str">
            <v>Noir</v>
          </cell>
          <cell r="M96" t="str">
            <v>Text.</v>
          </cell>
          <cell r="N96" t="str">
            <v>-</v>
          </cell>
          <cell r="O96" t="str">
            <v>-</v>
          </cell>
          <cell r="P96">
            <v>2</v>
          </cell>
          <cell r="Q96" t="str">
            <v>Polyester</v>
          </cell>
          <cell r="R96" t="str">
            <v>Rigide</v>
          </cell>
          <cell r="S96" t="str">
            <v>PVC</v>
          </cell>
          <cell r="T96">
            <v>0.08</v>
          </cell>
          <cell r="U96">
            <v>0.47</v>
          </cell>
          <cell r="V96">
            <v>57</v>
          </cell>
          <cell r="W96">
            <v>1</v>
          </cell>
          <cell r="X96">
            <v>23</v>
          </cell>
          <cell r="Y96">
            <v>176</v>
          </cell>
          <cell r="Z96">
            <v>0.13</v>
          </cell>
          <cell r="AA96">
            <v>0.12</v>
          </cell>
          <cell r="AB96">
            <v>0.05</v>
          </cell>
          <cell r="AC96">
            <v>0.98</v>
          </cell>
          <cell r="AD96">
            <v>1.97</v>
          </cell>
          <cell r="AE96">
            <v>7</v>
          </cell>
          <cell r="AF96" t="str">
            <v>1XSP</v>
          </cell>
          <cell r="AG96">
            <v>62</v>
          </cell>
          <cell r="AH96" t="str">
            <v>N/R</v>
          </cell>
          <cell r="AI96" t="str">
            <v>N/R</v>
          </cell>
          <cell r="AJ96" t="str">
            <v>EZ</v>
          </cell>
          <cell r="AK96" t="str">
            <v>ESD</v>
          </cell>
          <cell r="AL96" t="str">
            <v>CPVC</v>
          </cell>
          <cell r="AM96" t="str">
            <v>Non</v>
          </cell>
          <cell r="AN96" t="str">
            <v>Non</v>
          </cell>
          <cell r="AO96" t="str">
            <v>Non</v>
          </cell>
        </row>
        <row r="97">
          <cell r="C97" t="str">
            <v>HSW-3</v>
          </cell>
          <cell r="D97" t="str">
            <v>X</v>
          </cell>
          <cell r="F97" t="str">
            <v>COTTON</v>
          </cell>
          <cell r="G97" t="str">
            <v>Naturelle</v>
          </cell>
          <cell r="H97" t="str">
            <v>Text.</v>
          </cell>
          <cell r="I97" t="str">
            <v>-</v>
          </cell>
          <cell r="J97" t="str">
            <v>-</v>
          </cell>
          <cell r="K97" t="str">
            <v>P/C</v>
          </cell>
          <cell r="L97" t="str">
            <v>Noir</v>
          </cell>
          <cell r="M97" t="str">
            <v>-</v>
          </cell>
          <cell r="N97" t="str">
            <v>-</v>
          </cell>
          <cell r="O97" t="str">
            <v>-</v>
          </cell>
          <cell r="P97">
            <v>3</v>
          </cell>
          <cell r="Q97" t="str">
            <v>P/C</v>
          </cell>
          <cell r="R97" t="str">
            <v>Flexible</v>
          </cell>
          <cell r="S97" t="str">
            <v>SBR</v>
          </cell>
          <cell r="T97">
            <v>0.14099999999999999</v>
          </cell>
          <cell r="U97">
            <v>0.67</v>
          </cell>
          <cell r="V97">
            <v>90</v>
          </cell>
          <cell r="W97">
            <v>1.5</v>
          </cell>
          <cell r="X97">
            <v>-40</v>
          </cell>
          <cell r="Y97">
            <v>250</v>
          </cell>
          <cell r="Z97">
            <v>0.4</v>
          </cell>
          <cell r="AA97">
            <v>0.3</v>
          </cell>
          <cell r="AB97">
            <v>0.05</v>
          </cell>
          <cell r="AC97">
            <v>2.5</v>
          </cell>
          <cell r="AD97">
            <v>3</v>
          </cell>
          <cell r="AE97">
            <v>15</v>
          </cell>
          <cell r="AF97">
            <v>2</v>
          </cell>
          <cell r="AG97">
            <v>125</v>
          </cell>
          <cell r="AH97" t="str">
            <v>N/R</v>
          </cell>
          <cell r="AI97" t="str">
            <v>N/R</v>
          </cell>
          <cell r="AJ97" t="str">
            <v>ESD</v>
          </cell>
          <cell r="AK97" t="str">
            <v>ESD</v>
          </cell>
          <cell r="AL97" t="str">
            <v>ECRF</v>
          </cell>
          <cell r="AM97" t="str">
            <v>Non</v>
          </cell>
          <cell r="AN97" t="str">
            <v>Non</v>
          </cell>
          <cell r="AO97" t="str">
            <v>Non</v>
          </cell>
        </row>
        <row r="98">
          <cell r="C98" t="str">
            <v>HSW-4</v>
          </cell>
          <cell r="D98" t="str">
            <v>X</v>
          </cell>
          <cell r="F98" t="str">
            <v>COTTON</v>
          </cell>
          <cell r="G98" t="str">
            <v>Naturelle</v>
          </cell>
          <cell r="H98" t="str">
            <v>Text.</v>
          </cell>
          <cell r="I98" t="str">
            <v>-</v>
          </cell>
          <cell r="J98" t="str">
            <v>-</v>
          </cell>
          <cell r="K98" t="str">
            <v>P/C</v>
          </cell>
          <cell r="L98" t="str">
            <v>Noir</v>
          </cell>
          <cell r="M98" t="str">
            <v>-</v>
          </cell>
          <cell r="N98" t="str">
            <v>-</v>
          </cell>
          <cell r="O98" t="str">
            <v>-</v>
          </cell>
          <cell r="P98">
            <v>4</v>
          </cell>
          <cell r="Q98" t="str">
            <v>P/C</v>
          </cell>
          <cell r="R98" t="str">
            <v>Flexible</v>
          </cell>
          <cell r="S98" t="str">
            <v>SBR</v>
          </cell>
          <cell r="T98">
            <v>0.1875</v>
          </cell>
          <cell r="U98">
            <v>1.06</v>
          </cell>
          <cell r="V98">
            <v>120</v>
          </cell>
          <cell r="W98">
            <v>1.5</v>
          </cell>
          <cell r="X98">
            <v>-40</v>
          </cell>
          <cell r="Y98">
            <v>250</v>
          </cell>
          <cell r="Z98">
            <v>0.4</v>
          </cell>
          <cell r="AA98">
            <v>0.3</v>
          </cell>
          <cell r="AB98">
            <v>0.05</v>
          </cell>
          <cell r="AC98">
            <v>3</v>
          </cell>
          <cell r="AD98">
            <v>3.5</v>
          </cell>
          <cell r="AE98">
            <v>25</v>
          </cell>
          <cell r="AF98">
            <v>3</v>
          </cell>
          <cell r="AG98">
            <v>187</v>
          </cell>
          <cell r="AH98" t="str">
            <v>N/R</v>
          </cell>
          <cell r="AI98" t="str">
            <v>N/R</v>
          </cell>
          <cell r="AJ98" t="str">
            <v>ESD</v>
          </cell>
          <cell r="AK98" t="str">
            <v>ESD</v>
          </cell>
          <cell r="AL98" t="str">
            <v>ECRF</v>
          </cell>
          <cell r="AM98" t="str">
            <v>Non</v>
          </cell>
          <cell r="AN98" t="str">
            <v>Non</v>
          </cell>
          <cell r="AO98" t="str">
            <v>Non</v>
          </cell>
        </row>
        <row r="99">
          <cell r="C99" t="str">
            <v>I150-2</v>
          </cell>
          <cell r="D99" t="str">
            <v>X</v>
          </cell>
          <cell r="F99" t="str">
            <v>SBR</v>
          </cell>
          <cell r="G99" t="str">
            <v>Noir</v>
          </cell>
          <cell r="H99" t="str">
            <v>Lisse</v>
          </cell>
          <cell r="I99">
            <v>0.03</v>
          </cell>
          <cell r="J99">
            <v>70</v>
          </cell>
          <cell r="K99" t="str">
            <v>Polyester</v>
          </cell>
          <cell r="L99" t="str">
            <v>Brun</v>
          </cell>
          <cell r="M99" t="str">
            <v>Text.</v>
          </cell>
          <cell r="N99" t="str">
            <v>-</v>
          </cell>
          <cell r="O99" t="str">
            <v>-</v>
          </cell>
          <cell r="P99">
            <v>2</v>
          </cell>
          <cell r="Q99" t="str">
            <v>Polyester</v>
          </cell>
          <cell r="R99" t="str">
            <v>Flexible</v>
          </cell>
          <cell r="S99" t="str">
            <v>SBR</v>
          </cell>
          <cell r="T99">
            <v>0.123</v>
          </cell>
          <cell r="U99">
            <v>0.76</v>
          </cell>
          <cell r="V99">
            <v>160</v>
          </cell>
          <cell r="W99">
            <v>2</v>
          </cell>
          <cell r="X99">
            <v>-20</v>
          </cell>
          <cell r="Y99">
            <v>225</v>
          </cell>
          <cell r="Z99">
            <v>0.22</v>
          </cell>
          <cell r="AA99">
            <v>0.2</v>
          </cell>
          <cell r="AB99">
            <v>0.05</v>
          </cell>
          <cell r="AC99">
            <v>4</v>
          </cell>
          <cell r="AD99">
            <v>4</v>
          </cell>
          <cell r="AE99">
            <v>15</v>
          </cell>
          <cell r="AF99">
            <v>1</v>
          </cell>
          <cell r="AG99">
            <v>125</v>
          </cell>
          <cell r="AH99" t="str">
            <v>N/R</v>
          </cell>
          <cell r="AI99" t="str">
            <v>N/R</v>
          </cell>
          <cell r="AJ99" t="str">
            <v>ESD</v>
          </cell>
          <cell r="AK99" t="str">
            <v>ESD</v>
          </cell>
          <cell r="AL99" t="str">
            <v>ECRF</v>
          </cell>
          <cell r="AM99" t="str">
            <v>Non</v>
          </cell>
          <cell r="AN99" t="str">
            <v>Non</v>
          </cell>
          <cell r="AO99" t="str">
            <v>Non</v>
          </cell>
        </row>
        <row r="100">
          <cell r="C100" t="str">
            <v>I150-2CT</v>
          </cell>
          <cell r="D100" t="str">
            <v>X</v>
          </cell>
          <cell r="F100" t="str">
            <v>SBR</v>
          </cell>
          <cell r="G100" t="str">
            <v>Noir</v>
          </cell>
          <cell r="H100" t="str">
            <v>CT</v>
          </cell>
          <cell r="I100">
            <v>0.188</v>
          </cell>
          <cell r="J100">
            <v>70</v>
          </cell>
          <cell r="K100" t="str">
            <v>Polyester</v>
          </cell>
          <cell r="L100" t="str">
            <v>Brun</v>
          </cell>
          <cell r="M100" t="str">
            <v>Text.</v>
          </cell>
          <cell r="N100" t="str">
            <v>-</v>
          </cell>
          <cell r="O100" t="str">
            <v>-</v>
          </cell>
          <cell r="P100">
            <v>2</v>
          </cell>
          <cell r="Q100" t="str">
            <v>Polyester</v>
          </cell>
          <cell r="R100" t="str">
            <v>Flexible</v>
          </cell>
          <cell r="S100" t="str">
            <v>SBR</v>
          </cell>
          <cell r="T100">
            <v>0.34699999999999998</v>
          </cell>
          <cell r="U100">
            <v>1.5</v>
          </cell>
          <cell r="V100">
            <v>160</v>
          </cell>
          <cell r="W100">
            <v>1.5</v>
          </cell>
          <cell r="X100">
            <v>-10</v>
          </cell>
          <cell r="Y100">
            <v>200</v>
          </cell>
          <cell r="Z100">
            <v>0.22</v>
          </cell>
          <cell r="AA100">
            <v>0.2</v>
          </cell>
          <cell r="AB100">
            <v>0.05</v>
          </cell>
          <cell r="AC100">
            <v>4</v>
          </cell>
          <cell r="AD100">
            <v>6</v>
          </cell>
          <cell r="AE100">
            <v>15</v>
          </cell>
          <cell r="AF100">
            <v>1</v>
          </cell>
          <cell r="AG100">
            <v>125</v>
          </cell>
          <cell r="AH100" t="str">
            <v>N/R</v>
          </cell>
          <cell r="AI100" t="str">
            <v>N/R</v>
          </cell>
          <cell r="AJ100" t="str">
            <v>ESD</v>
          </cell>
          <cell r="AK100" t="str">
            <v>ESD</v>
          </cell>
          <cell r="AL100" t="str">
            <v>ECRF</v>
          </cell>
          <cell r="AM100" t="str">
            <v>Non</v>
          </cell>
          <cell r="AN100" t="str">
            <v>Non</v>
          </cell>
          <cell r="AO100" t="str">
            <v>Non</v>
          </cell>
        </row>
        <row r="101">
          <cell r="C101" t="str">
            <v>I225-3</v>
          </cell>
          <cell r="D101" t="str">
            <v>X</v>
          </cell>
          <cell r="F101" t="str">
            <v>SBR</v>
          </cell>
          <cell r="G101" t="str">
            <v>Noir</v>
          </cell>
          <cell r="H101" t="str">
            <v>Lisse</v>
          </cell>
          <cell r="I101">
            <v>0.03</v>
          </cell>
          <cell r="J101">
            <v>70</v>
          </cell>
          <cell r="K101" t="str">
            <v>Polyester</v>
          </cell>
          <cell r="L101" t="str">
            <v>Brun</v>
          </cell>
          <cell r="M101" t="str">
            <v>Text.</v>
          </cell>
          <cell r="N101" t="str">
            <v>-</v>
          </cell>
          <cell r="O101" t="str">
            <v>-</v>
          </cell>
          <cell r="P101">
            <v>3</v>
          </cell>
          <cell r="Q101" t="str">
            <v>Polyester</v>
          </cell>
          <cell r="R101" t="str">
            <v>Flexible</v>
          </cell>
          <cell r="S101" t="str">
            <v>SBR</v>
          </cell>
          <cell r="T101">
            <v>0.21</v>
          </cell>
          <cell r="U101">
            <v>1.3</v>
          </cell>
          <cell r="V101">
            <v>240</v>
          </cell>
          <cell r="W101">
            <v>1</v>
          </cell>
          <cell r="X101">
            <v>-25</v>
          </cell>
          <cell r="Y101">
            <v>225</v>
          </cell>
          <cell r="Z101">
            <v>0.3</v>
          </cell>
          <cell r="AA101">
            <v>0.2</v>
          </cell>
          <cell r="AB101">
            <v>0.05</v>
          </cell>
          <cell r="AC101">
            <v>6</v>
          </cell>
          <cell r="AD101">
            <v>6</v>
          </cell>
          <cell r="AE101">
            <v>20</v>
          </cell>
          <cell r="AF101">
            <v>2</v>
          </cell>
          <cell r="AG101">
            <v>187</v>
          </cell>
          <cell r="AH101">
            <v>375</v>
          </cell>
          <cell r="AI101">
            <v>5</v>
          </cell>
          <cell r="AJ101" t="str">
            <v>ESD</v>
          </cell>
          <cell r="AK101" t="str">
            <v>ESD</v>
          </cell>
          <cell r="AL101" t="str">
            <v>ECRF</v>
          </cell>
          <cell r="AM101" t="str">
            <v>Non</v>
          </cell>
          <cell r="AN101" t="str">
            <v>Non</v>
          </cell>
          <cell r="AO101" t="str">
            <v>Non</v>
          </cell>
        </row>
        <row r="102">
          <cell r="C102" t="str">
            <v>I225-3HT</v>
          </cell>
          <cell r="D102" t="str">
            <v>X</v>
          </cell>
          <cell r="F102" t="str">
            <v>EPDM</v>
          </cell>
          <cell r="G102" t="str">
            <v>Noir</v>
          </cell>
          <cell r="H102" t="str">
            <v>Lisse</v>
          </cell>
          <cell r="I102">
            <v>0.125</v>
          </cell>
          <cell r="J102">
            <v>70</v>
          </cell>
          <cell r="K102" t="str">
            <v>Polyester</v>
          </cell>
          <cell r="L102" t="str">
            <v>Brun</v>
          </cell>
          <cell r="M102" t="str">
            <v>Text.</v>
          </cell>
          <cell r="N102" t="str">
            <v>-</v>
          </cell>
          <cell r="O102" t="str">
            <v>-</v>
          </cell>
          <cell r="P102">
            <v>3</v>
          </cell>
          <cell r="Q102" t="str">
            <v>Polyester</v>
          </cell>
          <cell r="R102" t="str">
            <v>Flexible</v>
          </cell>
          <cell r="S102" t="str">
            <v>EPDM</v>
          </cell>
          <cell r="T102">
            <v>0.25</v>
          </cell>
          <cell r="U102">
            <v>1.62</v>
          </cell>
          <cell r="V102">
            <v>225</v>
          </cell>
          <cell r="W102">
            <v>1</v>
          </cell>
          <cell r="X102">
            <v>-20</v>
          </cell>
          <cell r="Y102">
            <v>400</v>
          </cell>
          <cell r="Z102">
            <v>0.3</v>
          </cell>
          <cell r="AA102">
            <v>0.2</v>
          </cell>
          <cell r="AB102">
            <v>0.05</v>
          </cell>
          <cell r="AC102">
            <v>8</v>
          </cell>
          <cell r="AD102">
            <v>8</v>
          </cell>
          <cell r="AE102">
            <v>27</v>
          </cell>
          <cell r="AF102">
            <v>4</v>
          </cell>
          <cell r="AG102">
            <v>187</v>
          </cell>
          <cell r="AH102">
            <v>375</v>
          </cell>
          <cell r="AI102">
            <v>2</v>
          </cell>
          <cell r="AJ102" t="str">
            <v>ESD</v>
          </cell>
          <cell r="AK102" t="str">
            <v>ESD</v>
          </cell>
          <cell r="AL102" t="str">
            <v>ECRF</v>
          </cell>
          <cell r="AM102" t="str">
            <v>Non</v>
          </cell>
          <cell r="AN102" t="str">
            <v>Non</v>
          </cell>
          <cell r="AO102" t="str">
            <v>Non</v>
          </cell>
        </row>
        <row r="103">
          <cell r="C103" t="str">
            <v>I225-3PG5</v>
          </cell>
          <cell r="D103" t="str">
            <v>Dessus seulement</v>
          </cell>
          <cell r="F103" t="str">
            <v>NAT</v>
          </cell>
          <cell r="G103" t="str">
            <v>Beige</v>
          </cell>
          <cell r="H103" t="str">
            <v>Lisse</v>
          </cell>
          <cell r="I103">
            <v>0.187</v>
          </cell>
          <cell r="J103">
            <v>40</v>
          </cell>
          <cell r="K103" t="str">
            <v>Polyester</v>
          </cell>
          <cell r="L103" t="str">
            <v>Brun</v>
          </cell>
          <cell r="M103" t="str">
            <v>Text.</v>
          </cell>
          <cell r="N103" t="str">
            <v>-</v>
          </cell>
          <cell r="O103" t="str">
            <v>-</v>
          </cell>
          <cell r="P103">
            <v>3</v>
          </cell>
          <cell r="Q103" t="str">
            <v>Polyester</v>
          </cell>
          <cell r="R103" t="str">
            <v>Flexible</v>
          </cell>
          <cell r="S103" t="str">
            <v>SBR</v>
          </cell>
          <cell r="T103">
            <v>0.375</v>
          </cell>
          <cell r="U103">
            <v>2.2999999999999998</v>
          </cell>
          <cell r="V103">
            <v>240</v>
          </cell>
          <cell r="W103">
            <v>1</v>
          </cell>
          <cell r="X103">
            <v>-40</v>
          </cell>
          <cell r="Y103">
            <v>160</v>
          </cell>
          <cell r="Z103">
            <v>0.3</v>
          </cell>
          <cell r="AA103">
            <v>0.2</v>
          </cell>
          <cell r="AB103">
            <v>0.05</v>
          </cell>
          <cell r="AC103">
            <v>6</v>
          </cell>
          <cell r="AD103">
            <v>8</v>
          </cell>
          <cell r="AE103">
            <v>20</v>
          </cell>
          <cell r="AF103">
            <v>2</v>
          </cell>
          <cell r="AG103">
            <v>187</v>
          </cell>
          <cell r="AH103">
            <v>375</v>
          </cell>
          <cell r="AI103">
            <v>5</v>
          </cell>
          <cell r="AJ103" t="str">
            <v>ESD</v>
          </cell>
          <cell r="AK103" t="str">
            <v>ESD</v>
          </cell>
          <cell r="AL103" t="str">
            <v>ECRF</v>
          </cell>
          <cell r="AM103" t="str">
            <v>Non</v>
          </cell>
          <cell r="AN103" t="str">
            <v>Non</v>
          </cell>
          <cell r="AO103" t="str">
            <v>Non</v>
          </cell>
        </row>
        <row r="104">
          <cell r="C104" t="str">
            <v>L1000</v>
          </cell>
          <cell r="E104" t="str">
            <v>X</v>
          </cell>
          <cell r="F104" t="str">
            <v>XNBR</v>
          </cell>
          <cell r="G104" t="str">
            <v>Bleu</v>
          </cell>
          <cell r="H104" t="str">
            <v>Text.</v>
          </cell>
          <cell r="I104" t="str">
            <v>-</v>
          </cell>
          <cell r="J104" t="str">
            <v>-</v>
          </cell>
          <cell r="K104" t="str">
            <v>XNBR</v>
          </cell>
          <cell r="L104" t="str">
            <v>Bleu</v>
          </cell>
          <cell r="M104" t="str">
            <v>Text.</v>
          </cell>
          <cell r="N104" t="str">
            <v>-</v>
          </cell>
          <cell r="O104" t="str">
            <v>-</v>
          </cell>
          <cell r="P104">
            <v>2</v>
          </cell>
          <cell r="Q104" t="str">
            <v>Polyester</v>
          </cell>
          <cell r="R104" t="str">
            <v>Rigide</v>
          </cell>
          <cell r="S104" t="str">
            <v>PA</v>
          </cell>
          <cell r="T104">
            <v>9.6000000000000002E-2</v>
          </cell>
          <cell r="U104">
            <v>0.56999999999999995</v>
          </cell>
          <cell r="V104">
            <v>85</v>
          </cell>
          <cell r="W104">
            <v>2</v>
          </cell>
          <cell r="X104">
            <v>-4</v>
          </cell>
          <cell r="Y104">
            <v>176</v>
          </cell>
          <cell r="Z104">
            <v>0.5</v>
          </cell>
          <cell r="AA104">
            <v>0.5</v>
          </cell>
          <cell r="AB104">
            <v>0.05</v>
          </cell>
          <cell r="AC104">
            <v>3.94</v>
          </cell>
          <cell r="AD104">
            <v>3.94</v>
          </cell>
          <cell r="AE104">
            <v>15</v>
          </cell>
          <cell r="AF104">
            <v>1</v>
          </cell>
          <cell r="AG104">
            <v>62</v>
          </cell>
          <cell r="AH104" t="str">
            <v>N/R</v>
          </cell>
          <cell r="AI104" t="str">
            <v>N/R</v>
          </cell>
          <cell r="AJ104" t="str">
            <v>ESD</v>
          </cell>
          <cell r="AK104" t="str">
            <v>N/R</v>
          </cell>
          <cell r="AL104" t="str">
            <v>-</v>
          </cell>
          <cell r="AM104" t="str">
            <v>Non</v>
          </cell>
          <cell r="AN104" t="str">
            <v>Oui</v>
          </cell>
          <cell r="AO104" t="str">
            <v>Non</v>
          </cell>
        </row>
        <row r="105">
          <cell r="C105" t="str">
            <v>L500</v>
          </cell>
          <cell r="E105" t="str">
            <v>X</v>
          </cell>
          <cell r="F105" t="str">
            <v>XNBR</v>
          </cell>
          <cell r="G105" t="str">
            <v>Bleu</v>
          </cell>
          <cell r="H105" t="str">
            <v>Text.</v>
          </cell>
          <cell r="I105" t="str">
            <v>-</v>
          </cell>
          <cell r="J105" t="str">
            <v>-</v>
          </cell>
          <cell r="K105" t="str">
            <v>XNBR</v>
          </cell>
          <cell r="L105" t="str">
            <v>Bleu</v>
          </cell>
          <cell r="M105" t="str">
            <v>Text.</v>
          </cell>
          <cell r="N105" t="str">
            <v>-</v>
          </cell>
          <cell r="O105" t="str">
            <v>-</v>
          </cell>
          <cell r="P105">
            <v>2</v>
          </cell>
          <cell r="Q105" t="str">
            <v>Polyester</v>
          </cell>
          <cell r="R105" t="str">
            <v>Rigide</v>
          </cell>
          <cell r="S105" t="str">
            <v>PA</v>
          </cell>
          <cell r="T105">
            <v>0.06</v>
          </cell>
          <cell r="U105">
            <v>0.37</v>
          </cell>
          <cell r="V105">
            <v>42</v>
          </cell>
          <cell r="W105">
            <v>2</v>
          </cell>
          <cell r="X105">
            <v>-4</v>
          </cell>
          <cell r="Y105">
            <v>176</v>
          </cell>
          <cell r="Z105">
            <v>0.5</v>
          </cell>
          <cell r="AA105">
            <v>0.5</v>
          </cell>
          <cell r="AB105">
            <v>0.05</v>
          </cell>
          <cell r="AC105">
            <v>1.97</v>
          </cell>
          <cell r="AD105">
            <v>1.97</v>
          </cell>
          <cell r="AE105">
            <v>7</v>
          </cell>
          <cell r="AF105" t="str">
            <v>1XSP</v>
          </cell>
          <cell r="AG105">
            <v>62</v>
          </cell>
          <cell r="AH105" t="str">
            <v>N/R</v>
          </cell>
          <cell r="AI105" t="str">
            <v>N/R</v>
          </cell>
          <cell r="AJ105" t="str">
            <v>ESD</v>
          </cell>
          <cell r="AK105" t="str">
            <v>N/R</v>
          </cell>
          <cell r="AL105" t="str">
            <v>-</v>
          </cell>
          <cell r="AM105" t="str">
            <v>Non</v>
          </cell>
          <cell r="AN105" t="str">
            <v>Oui</v>
          </cell>
          <cell r="AO105" t="str">
            <v>Non</v>
          </cell>
        </row>
        <row r="106">
          <cell r="C106" t="str">
            <v>LIN.062</v>
          </cell>
          <cell r="E106" t="str">
            <v>x</v>
          </cell>
          <cell r="F106" t="str">
            <v>Linatex</v>
          </cell>
          <cell r="G106" t="str">
            <v>Rouge</v>
          </cell>
          <cell r="H106" t="str">
            <v>Lisse</v>
          </cell>
          <cell r="I106" t="str">
            <v>-</v>
          </cell>
          <cell r="J106">
            <v>40</v>
          </cell>
          <cell r="K106" t="str">
            <v>Linatex</v>
          </cell>
          <cell r="L106" t="str">
            <v>Rouge</v>
          </cell>
          <cell r="M106" t="str">
            <v>Lisse</v>
          </cell>
          <cell r="N106" t="str">
            <v>-</v>
          </cell>
          <cell r="O106">
            <v>40</v>
          </cell>
          <cell r="P106">
            <v>0</v>
          </cell>
          <cell r="Q106" t="str">
            <v>-</v>
          </cell>
          <cell r="R106" t="str">
            <v>Flexible</v>
          </cell>
          <cell r="S106" t="str">
            <v>Linatex</v>
          </cell>
          <cell r="T106">
            <v>0.06</v>
          </cell>
          <cell r="AB106">
            <v>0.05</v>
          </cell>
          <cell r="AC106">
            <v>1</v>
          </cell>
          <cell r="AD106">
            <v>1</v>
          </cell>
          <cell r="AE106" t="str">
            <v>N/R</v>
          </cell>
          <cell r="AF106" t="str">
            <v>N/R</v>
          </cell>
          <cell r="AG106" t="str">
            <v>N/R</v>
          </cell>
          <cell r="AH106" t="str">
            <v>N/R</v>
          </cell>
          <cell r="AI106" t="str">
            <v>N/R</v>
          </cell>
          <cell r="AJ106" t="str">
            <v>N/R</v>
          </cell>
          <cell r="AK106" t="str">
            <v>ESD</v>
          </cell>
          <cell r="AL106">
            <v>14</v>
          </cell>
          <cell r="AM106" t="str">
            <v>Non</v>
          </cell>
          <cell r="AN106" t="str">
            <v>Non</v>
          </cell>
          <cell r="AO106" t="str">
            <v>Non</v>
          </cell>
        </row>
        <row r="107">
          <cell r="C107" t="str">
            <v>LIN.125</v>
          </cell>
          <cell r="E107" t="str">
            <v>x</v>
          </cell>
          <cell r="F107" t="str">
            <v>Linatex</v>
          </cell>
          <cell r="G107" t="str">
            <v>Rouge</v>
          </cell>
          <cell r="H107" t="str">
            <v>Lisse</v>
          </cell>
          <cell r="I107" t="str">
            <v>-</v>
          </cell>
          <cell r="J107">
            <v>40</v>
          </cell>
          <cell r="K107" t="str">
            <v>Linatex</v>
          </cell>
          <cell r="L107" t="str">
            <v>Rouge</v>
          </cell>
          <cell r="M107" t="str">
            <v>Lisse</v>
          </cell>
          <cell r="N107" t="str">
            <v>-</v>
          </cell>
          <cell r="O107">
            <v>40</v>
          </cell>
          <cell r="P107">
            <v>0</v>
          </cell>
          <cell r="Q107" t="str">
            <v>-</v>
          </cell>
          <cell r="R107" t="str">
            <v>Flexible</v>
          </cell>
          <cell r="S107" t="str">
            <v>Linatex</v>
          </cell>
          <cell r="T107">
            <v>0.125</v>
          </cell>
          <cell r="AB107">
            <v>0.05</v>
          </cell>
          <cell r="AC107">
            <v>1</v>
          </cell>
          <cell r="AD107">
            <v>1</v>
          </cell>
          <cell r="AE107" t="str">
            <v>N/R</v>
          </cell>
          <cell r="AF107" t="str">
            <v>N/R</v>
          </cell>
          <cell r="AG107" t="str">
            <v>N/R</v>
          </cell>
          <cell r="AH107" t="str">
            <v>N/R</v>
          </cell>
          <cell r="AI107" t="str">
            <v>N/R</v>
          </cell>
          <cell r="AJ107" t="str">
            <v>N/R</v>
          </cell>
          <cell r="AK107" t="str">
            <v>ESD</v>
          </cell>
          <cell r="AL107">
            <v>14</v>
          </cell>
          <cell r="AM107" t="str">
            <v>Non</v>
          </cell>
          <cell r="AN107" t="str">
            <v>Non</v>
          </cell>
          <cell r="AO107" t="str">
            <v>Non</v>
          </cell>
        </row>
        <row r="108">
          <cell r="C108" t="str">
            <v>LIN.187</v>
          </cell>
          <cell r="E108" t="str">
            <v>x</v>
          </cell>
          <cell r="F108" t="str">
            <v>Linatex</v>
          </cell>
          <cell r="G108" t="str">
            <v>Rouge</v>
          </cell>
          <cell r="H108" t="str">
            <v>Lisse</v>
          </cell>
          <cell r="I108" t="str">
            <v>-</v>
          </cell>
          <cell r="J108">
            <v>40</v>
          </cell>
          <cell r="K108" t="str">
            <v>Linatex</v>
          </cell>
          <cell r="L108" t="str">
            <v>Rouge</v>
          </cell>
          <cell r="M108" t="str">
            <v>Lisse</v>
          </cell>
          <cell r="N108" t="str">
            <v>-</v>
          </cell>
          <cell r="O108">
            <v>40</v>
          </cell>
          <cell r="P108">
            <v>0</v>
          </cell>
          <cell r="Q108" t="str">
            <v>-</v>
          </cell>
          <cell r="R108" t="str">
            <v>Flexible</v>
          </cell>
          <cell r="S108" t="str">
            <v>Linatex</v>
          </cell>
          <cell r="T108">
            <v>0.187</v>
          </cell>
          <cell r="AB108">
            <v>0.05</v>
          </cell>
          <cell r="AC108">
            <v>1.5</v>
          </cell>
          <cell r="AD108">
            <v>1.5</v>
          </cell>
          <cell r="AE108" t="str">
            <v>N/R</v>
          </cell>
          <cell r="AF108" t="str">
            <v>N/R</v>
          </cell>
          <cell r="AG108" t="str">
            <v>N/R</v>
          </cell>
          <cell r="AH108" t="str">
            <v>N/R</v>
          </cell>
          <cell r="AI108" t="str">
            <v>N/R</v>
          </cell>
          <cell r="AJ108" t="str">
            <v>N/R</v>
          </cell>
          <cell r="AK108" t="str">
            <v>ESD</v>
          </cell>
          <cell r="AL108">
            <v>14</v>
          </cell>
          <cell r="AM108" t="str">
            <v>Non</v>
          </cell>
          <cell r="AN108" t="str">
            <v>Non</v>
          </cell>
          <cell r="AO108" t="str">
            <v>Non</v>
          </cell>
        </row>
        <row r="109">
          <cell r="C109" t="str">
            <v>LIN.25</v>
          </cell>
          <cell r="E109" t="str">
            <v>x</v>
          </cell>
          <cell r="F109" t="str">
            <v>Linatex</v>
          </cell>
          <cell r="G109" t="str">
            <v>Rouge</v>
          </cell>
          <cell r="H109" t="str">
            <v>Lisse</v>
          </cell>
          <cell r="I109" t="str">
            <v>-</v>
          </cell>
          <cell r="J109">
            <v>40</v>
          </cell>
          <cell r="K109" t="str">
            <v>Linatex</v>
          </cell>
          <cell r="L109" t="str">
            <v>Rouge</v>
          </cell>
          <cell r="M109" t="str">
            <v>Lisse</v>
          </cell>
          <cell r="N109" t="str">
            <v>-</v>
          </cell>
          <cell r="O109">
            <v>40</v>
          </cell>
          <cell r="P109">
            <v>0</v>
          </cell>
          <cell r="Q109" t="str">
            <v>-</v>
          </cell>
          <cell r="R109" t="str">
            <v>Flexible</v>
          </cell>
          <cell r="S109" t="str">
            <v>Linatex</v>
          </cell>
          <cell r="T109">
            <v>0.25</v>
          </cell>
          <cell r="AB109">
            <v>0.05</v>
          </cell>
          <cell r="AC109">
            <v>2</v>
          </cell>
          <cell r="AD109">
            <v>2</v>
          </cell>
          <cell r="AE109" t="str">
            <v>N/R</v>
          </cell>
          <cell r="AF109" t="str">
            <v>N/R</v>
          </cell>
          <cell r="AG109" t="str">
            <v>N/R</v>
          </cell>
          <cell r="AH109" t="str">
            <v>N/R</v>
          </cell>
          <cell r="AI109" t="str">
            <v>N/R</v>
          </cell>
          <cell r="AJ109" t="str">
            <v>N/R</v>
          </cell>
          <cell r="AK109" t="str">
            <v>ESD</v>
          </cell>
          <cell r="AL109">
            <v>14</v>
          </cell>
          <cell r="AM109" t="str">
            <v>Non</v>
          </cell>
          <cell r="AN109" t="str">
            <v>Non</v>
          </cell>
          <cell r="AO109" t="str">
            <v>Non</v>
          </cell>
        </row>
        <row r="110">
          <cell r="C110" t="str">
            <v>LIN.375</v>
          </cell>
          <cell r="E110" t="str">
            <v>x</v>
          </cell>
          <cell r="F110" t="str">
            <v>Linatex</v>
          </cell>
          <cell r="G110" t="str">
            <v>Rouge</v>
          </cell>
          <cell r="H110" t="str">
            <v>Lisse</v>
          </cell>
          <cell r="I110" t="str">
            <v>-</v>
          </cell>
          <cell r="J110">
            <v>40</v>
          </cell>
          <cell r="K110" t="str">
            <v>Linatex</v>
          </cell>
          <cell r="L110" t="str">
            <v>Rouge</v>
          </cell>
          <cell r="M110" t="str">
            <v>Lisse</v>
          </cell>
          <cell r="N110" t="str">
            <v>-</v>
          </cell>
          <cell r="O110">
            <v>40</v>
          </cell>
          <cell r="P110">
            <v>0</v>
          </cell>
          <cell r="Q110" t="str">
            <v>-</v>
          </cell>
          <cell r="R110" t="str">
            <v>Flexible</v>
          </cell>
          <cell r="S110" t="str">
            <v>Linatex</v>
          </cell>
          <cell r="T110">
            <v>0.375</v>
          </cell>
          <cell r="AB110">
            <v>0.05</v>
          </cell>
          <cell r="AC110">
            <v>3</v>
          </cell>
          <cell r="AD110">
            <v>3</v>
          </cell>
          <cell r="AE110" t="str">
            <v>N/R</v>
          </cell>
          <cell r="AF110" t="str">
            <v>N/R</v>
          </cell>
          <cell r="AG110" t="str">
            <v>N/R</v>
          </cell>
          <cell r="AH110" t="str">
            <v>N/R</v>
          </cell>
          <cell r="AI110" t="str">
            <v>N/R</v>
          </cell>
          <cell r="AJ110" t="str">
            <v>N/R</v>
          </cell>
          <cell r="AK110" t="str">
            <v>ESD</v>
          </cell>
          <cell r="AL110">
            <v>14</v>
          </cell>
          <cell r="AM110" t="str">
            <v>Non</v>
          </cell>
          <cell r="AN110" t="str">
            <v>Non</v>
          </cell>
          <cell r="AO110" t="str">
            <v>Non</v>
          </cell>
        </row>
        <row r="111">
          <cell r="C111" t="str">
            <v>LIN.5</v>
          </cell>
          <cell r="E111" t="str">
            <v>x</v>
          </cell>
          <cell r="F111" t="str">
            <v>Linatex</v>
          </cell>
          <cell r="G111" t="str">
            <v>Rouge</v>
          </cell>
          <cell r="H111" t="str">
            <v>Lisse</v>
          </cell>
          <cell r="I111" t="str">
            <v>-</v>
          </cell>
          <cell r="J111">
            <v>40</v>
          </cell>
          <cell r="K111" t="str">
            <v>Linatex</v>
          </cell>
          <cell r="L111" t="str">
            <v>Rouge</v>
          </cell>
          <cell r="M111" t="str">
            <v>Lisse</v>
          </cell>
          <cell r="N111" t="str">
            <v>-</v>
          </cell>
          <cell r="O111">
            <v>40</v>
          </cell>
          <cell r="P111">
            <v>0</v>
          </cell>
          <cell r="Q111" t="str">
            <v>-</v>
          </cell>
          <cell r="R111" t="str">
            <v>Flexible</v>
          </cell>
          <cell r="S111" t="str">
            <v>Linatex</v>
          </cell>
          <cell r="T111">
            <v>0.5</v>
          </cell>
          <cell r="AB111">
            <v>0.05</v>
          </cell>
          <cell r="AC111">
            <v>4</v>
          </cell>
          <cell r="AD111">
            <v>4</v>
          </cell>
          <cell r="AE111" t="str">
            <v>N/R</v>
          </cell>
          <cell r="AF111" t="str">
            <v>N/R</v>
          </cell>
          <cell r="AG111" t="str">
            <v>N/R</v>
          </cell>
          <cell r="AH111" t="str">
            <v>N/R</v>
          </cell>
          <cell r="AI111" t="str">
            <v>N/R</v>
          </cell>
          <cell r="AJ111" t="str">
            <v>N/R</v>
          </cell>
          <cell r="AK111" t="str">
            <v>ESD</v>
          </cell>
          <cell r="AL111">
            <v>14</v>
          </cell>
          <cell r="AM111" t="str">
            <v>Non</v>
          </cell>
          <cell r="AN111" t="str">
            <v>Non</v>
          </cell>
          <cell r="AO111" t="str">
            <v>Non</v>
          </cell>
        </row>
        <row r="112">
          <cell r="C112" t="str">
            <v>MINI DIAMOND.31</v>
          </cell>
          <cell r="E112" t="str">
            <v>x</v>
          </cell>
          <cell r="F112" t="str">
            <v>NBR</v>
          </cell>
          <cell r="G112" t="str">
            <v>Noir</v>
          </cell>
          <cell r="I112" t="str">
            <v>-</v>
          </cell>
          <cell r="J112">
            <v>65</v>
          </cell>
          <cell r="K112" t="str">
            <v>NBR</v>
          </cell>
          <cell r="L112" t="str">
            <v>Noir</v>
          </cell>
          <cell r="N112" t="str">
            <v>-</v>
          </cell>
          <cell r="O112">
            <v>65</v>
          </cell>
          <cell r="P112">
            <v>0</v>
          </cell>
          <cell r="Q112" t="str">
            <v>-</v>
          </cell>
          <cell r="R112" t="str">
            <v>Flexible</v>
          </cell>
          <cell r="S112" t="str">
            <v>NBR</v>
          </cell>
          <cell r="T112">
            <v>0.31</v>
          </cell>
          <cell r="AB112">
            <v>0.05</v>
          </cell>
          <cell r="AC112">
            <v>4</v>
          </cell>
          <cell r="AD112" t="str">
            <v>-</v>
          </cell>
          <cell r="AE112" t="str">
            <v>N/R</v>
          </cell>
          <cell r="AF112" t="str">
            <v>N/R</v>
          </cell>
          <cell r="AG112" t="str">
            <v>N/R</v>
          </cell>
          <cell r="AH112" t="str">
            <v>N/R</v>
          </cell>
          <cell r="AI112" t="str">
            <v>N/R</v>
          </cell>
          <cell r="AJ112" t="str">
            <v>N/R</v>
          </cell>
          <cell r="AK112" t="str">
            <v>ESD</v>
          </cell>
          <cell r="AL112" t="str">
            <v>ECRF</v>
          </cell>
          <cell r="AM112" t="str">
            <v>Non</v>
          </cell>
          <cell r="AN112" t="str">
            <v>Non</v>
          </cell>
          <cell r="AO112" t="str">
            <v>Non</v>
          </cell>
        </row>
        <row r="113">
          <cell r="C113" t="str">
            <v>N30CY</v>
          </cell>
          <cell r="E113" t="str">
            <v>X</v>
          </cell>
          <cell r="F113" t="str">
            <v>PVC</v>
          </cell>
          <cell r="G113" t="str">
            <v>Bleu</v>
          </cell>
          <cell r="H113" t="str">
            <v>Lisse</v>
          </cell>
          <cell r="I113">
            <v>0.04</v>
          </cell>
          <cell r="J113">
            <v>70</v>
          </cell>
          <cell r="K113" t="str">
            <v>PVC</v>
          </cell>
          <cell r="L113" t="str">
            <v>Bleu</v>
          </cell>
          <cell r="M113" t="str">
            <v>Text.</v>
          </cell>
          <cell r="N113">
            <v>0.02</v>
          </cell>
          <cell r="O113">
            <v>70</v>
          </cell>
          <cell r="P113">
            <v>3</v>
          </cell>
          <cell r="Q113" t="str">
            <v>Polyester</v>
          </cell>
          <cell r="R113" t="str">
            <v>Rigide</v>
          </cell>
          <cell r="S113" t="str">
            <v>PVC</v>
          </cell>
          <cell r="T113">
            <v>0.17</v>
          </cell>
          <cell r="U113">
            <v>1.02</v>
          </cell>
          <cell r="V113">
            <v>91</v>
          </cell>
          <cell r="W113">
            <v>1</v>
          </cell>
          <cell r="X113">
            <v>5</v>
          </cell>
          <cell r="Y113">
            <v>176</v>
          </cell>
          <cell r="Z113">
            <v>0.52</v>
          </cell>
          <cell r="AA113">
            <v>0.38</v>
          </cell>
          <cell r="AB113">
            <v>0.05</v>
          </cell>
          <cell r="AC113">
            <v>5.51</v>
          </cell>
          <cell r="AD113">
            <v>5.51</v>
          </cell>
          <cell r="AE113">
            <v>20</v>
          </cell>
          <cell r="AF113">
            <v>3</v>
          </cell>
          <cell r="AG113">
            <v>187</v>
          </cell>
          <cell r="AH113">
            <v>375</v>
          </cell>
          <cell r="AI113">
            <v>2</v>
          </cell>
          <cell r="AJ113" t="str">
            <v>EZZZ</v>
          </cell>
          <cell r="AK113" t="str">
            <v>ESD</v>
          </cell>
          <cell r="AL113" t="str">
            <v>CPVC</v>
          </cell>
          <cell r="AM113" t="str">
            <v>Oui</v>
          </cell>
          <cell r="AN113" t="str">
            <v>Non</v>
          </cell>
          <cell r="AO113" t="str">
            <v>Non</v>
          </cell>
        </row>
        <row r="114">
          <cell r="C114" t="str">
            <v>NEO.062</v>
          </cell>
          <cell r="E114" t="str">
            <v>x</v>
          </cell>
          <cell r="F114" t="str">
            <v>NBR</v>
          </cell>
          <cell r="G114" t="str">
            <v>Noir</v>
          </cell>
          <cell r="H114" t="str">
            <v>Lisse</v>
          </cell>
          <cell r="I114" t="str">
            <v>-</v>
          </cell>
          <cell r="J114">
            <v>60</v>
          </cell>
          <cell r="K114" t="str">
            <v>NBR</v>
          </cell>
          <cell r="L114" t="str">
            <v>Noir</v>
          </cell>
          <cell r="M114" t="str">
            <v>Lisse</v>
          </cell>
          <cell r="N114" t="str">
            <v>-</v>
          </cell>
          <cell r="O114">
            <v>60</v>
          </cell>
          <cell r="P114">
            <v>0</v>
          </cell>
          <cell r="Q114" t="str">
            <v>-</v>
          </cell>
          <cell r="R114" t="str">
            <v>Flexible</v>
          </cell>
          <cell r="S114" t="str">
            <v>NBR</v>
          </cell>
          <cell r="T114">
            <v>0.06</v>
          </cell>
          <cell r="AB114">
            <v>0.05</v>
          </cell>
          <cell r="AC114">
            <v>1</v>
          </cell>
          <cell r="AD114">
            <v>1</v>
          </cell>
          <cell r="AE114" t="str">
            <v>N/R</v>
          </cell>
          <cell r="AF114" t="str">
            <v>N/R</v>
          </cell>
          <cell r="AG114" t="str">
            <v>N/R</v>
          </cell>
          <cell r="AH114" t="str">
            <v>N/R</v>
          </cell>
          <cell r="AI114" t="str">
            <v>N/R</v>
          </cell>
          <cell r="AJ114" t="str">
            <v>N/R</v>
          </cell>
          <cell r="AK114" t="str">
            <v>ESD</v>
          </cell>
          <cell r="AL114" t="str">
            <v>ECRF</v>
          </cell>
          <cell r="AM114" t="str">
            <v>Non</v>
          </cell>
          <cell r="AN114" t="str">
            <v>Non</v>
          </cell>
          <cell r="AO114" t="str">
            <v>Non</v>
          </cell>
        </row>
        <row r="115">
          <cell r="C115" t="str">
            <v>NEO.125</v>
          </cell>
          <cell r="E115" t="str">
            <v>x</v>
          </cell>
          <cell r="F115" t="str">
            <v>NBR</v>
          </cell>
          <cell r="G115" t="str">
            <v>Noir</v>
          </cell>
          <cell r="H115" t="str">
            <v>Lisse</v>
          </cell>
          <cell r="I115" t="str">
            <v>-</v>
          </cell>
          <cell r="J115">
            <v>60</v>
          </cell>
          <cell r="K115" t="str">
            <v>NBR</v>
          </cell>
          <cell r="L115" t="str">
            <v>Noir</v>
          </cell>
          <cell r="M115" t="str">
            <v>Lisse</v>
          </cell>
          <cell r="N115" t="str">
            <v>-</v>
          </cell>
          <cell r="O115">
            <v>60</v>
          </cell>
          <cell r="P115">
            <v>0</v>
          </cell>
          <cell r="Q115" t="str">
            <v>-</v>
          </cell>
          <cell r="R115" t="str">
            <v>Flexible</v>
          </cell>
          <cell r="S115" t="str">
            <v>NBR</v>
          </cell>
          <cell r="T115">
            <v>0.125</v>
          </cell>
          <cell r="AB115">
            <v>0.05</v>
          </cell>
          <cell r="AC115">
            <v>1</v>
          </cell>
          <cell r="AD115">
            <v>1</v>
          </cell>
          <cell r="AE115" t="str">
            <v>N/R</v>
          </cell>
          <cell r="AF115" t="str">
            <v>N/R</v>
          </cell>
          <cell r="AG115" t="str">
            <v>N/R</v>
          </cell>
          <cell r="AH115" t="str">
            <v>N/R</v>
          </cell>
          <cell r="AI115" t="str">
            <v>N/R</v>
          </cell>
          <cell r="AJ115" t="str">
            <v>N/R</v>
          </cell>
          <cell r="AK115" t="str">
            <v>ESD</v>
          </cell>
          <cell r="AL115" t="str">
            <v>ECRF</v>
          </cell>
          <cell r="AM115" t="str">
            <v>Non</v>
          </cell>
          <cell r="AN115" t="str">
            <v>Non</v>
          </cell>
          <cell r="AO115" t="str">
            <v>Non</v>
          </cell>
        </row>
        <row r="116">
          <cell r="C116" t="str">
            <v>NEO.25</v>
          </cell>
          <cell r="E116" t="str">
            <v>x</v>
          </cell>
          <cell r="F116" t="str">
            <v>NBR</v>
          </cell>
          <cell r="G116" t="str">
            <v>Noir</v>
          </cell>
          <cell r="H116" t="str">
            <v>Lisse</v>
          </cell>
          <cell r="I116" t="str">
            <v>-</v>
          </cell>
          <cell r="J116">
            <v>60</v>
          </cell>
          <cell r="K116" t="str">
            <v>NBR</v>
          </cell>
          <cell r="L116" t="str">
            <v>Noir</v>
          </cell>
          <cell r="M116" t="str">
            <v>Lisse</v>
          </cell>
          <cell r="N116" t="str">
            <v>-</v>
          </cell>
          <cell r="O116">
            <v>60</v>
          </cell>
          <cell r="P116">
            <v>0</v>
          </cell>
          <cell r="Q116" t="str">
            <v>-</v>
          </cell>
          <cell r="R116" t="str">
            <v>Flexible</v>
          </cell>
          <cell r="S116" t="str">
            <v>NBR</v>
          </cell>
          <cell r="T116">
            <v>0.25</v>
          </cell>
          <cell r="AB116">
            <v>0.05</v>
          </cell>
          <cell r="AC116">
            <v>2</v>
          </cell>
          <cell r="AD116">
            <v>2</v>
          </cell>
          <cell r="AE116" t="str">
            <v>N/R</v>
          </cell>
          <cell r="AF116" t="str">
            <v>N/R</v>
          </cell>
          <cell r="AG116" t="str">
            <v>N/R</v>
          </cell>
          <cell r="AH116" t="str">
            <v>N/R</v>
          </cell>
          <cell r="AI116" t="str">
            <v>N/R</v>
          </cell>
          <cell r="AJ116" t="str">
            <v>N/R</v>
          </cell>
          <cell r="AK116" t="str">
            <v>ESD</v>
          </cell>
          <cell r="AL116" t="str">
            <v>ECRF</v>
          </cell>
          <cell r="AM116" t="str">
            <v>Non</v>
          </cell>
          <cell r="AN116" t="str">
            <v>Non</v>
          </cell>
          <cell r="AO116" t="str">
            <v>Non</v>
          </cell>
        </row>
        <row r="117">
          <cell r="C117" t="str">
            <v>NIT.062</v>
          </cell>
          <cell r="E117" t="str">
            <v>x</v>
          </cell>
          <cell r="F117" t="str">
            <v>NBR</v>
          </cell>
          <cell r="G117" t="str">
            <v>Blanc</v>
          </cell>
          <cell r="H117" t="str">
            <v>Lisse</v>
          </cell>
          <cell r="I117" t="str">
            <v>-</v>
          </cell>
          <cell r="J117">
            <v>70</v>
          </cell>
          <cell r="K117" t="str">
            <v>NBR</v>
          </cell>
          <cell r="L117" t="str">
            <v>Blanc</v>
          </cell>
          <cell r="M117" t="str">
            <v>Lisse</v>
          </cell>
          <cell r="N117" t="str">
            <v>-</v>
          </cell>
          <cell r="O117">
            <v>70</v>
          </cell>
          <cell r="P117">
            <v>0</v>
          </cell>
          <cell r="Q117" t="str">
            <v>-</v>
          </cell>
          <cell r="R117" t="str">
            <v>Flexible</v>
          </cell>
          <cell r="S117" t="str">
            <v>NBR</v>
          </cell>
          <cell r="T117">
            <v>0.06</v>
          </cell>
          <cell r="AB117">
            <v>0.05</v>
          </cell>
          <cell r="AC117">
            <v>1</v>
          </cell>
          <cell r="AD117">
            <v>1</v>
          </cell>
          <cell r="AE117" t="str">
            <v>N/R</v>
          </cell>
          <cell r="AF117" t="str">
            <v>N/R</v>
          </cell>
          <cell r="AG117" t="str">
            <v>N/R</v>
          </cell>
          <cell r="AH117" t="str">
            <v>N/R</v>
          </cell>
          <cell r="AI117" t="str">
            <v>N/R</v>
          </cell>
          <cell r="AJ117" t="str">
            <v>N/R</v>
          </cell>
          <cell r="AK117" t="str">
            <v>ESD</v>
          </cell>
          <cell r="AL117" t="str">
            <v>WECRF</v>
          </cell>
          <cell r="AM117" t="str">
            <v>Non</v>
          </cell>
          <cell r="AN117" t="str">
            <v>Non</v>
          </cell>
          <cell r="AO117" t="str">
            <v>Non</v>
          </cell>
        </row>
        <row r="118">
          <cell r="C118" t="str">
            <v>NIT.125</v>
          </cell>
          <cell r="E118" t="str">
            <v>x</v>
          </cell>
          <cell r="F118" t="str">
            <v>NBR</v>
          </cell>
          <cell r="G118" t="str">
            <v>Blanc</v>
          </cell>
          <cell r="H118" t="str">
            <v>Lisse</v>
          </cell>
          <cell r="I118" t="str">
            <v>-</v>
          </cell>
          <cell r="J118">
            <v>70</v>
          </cell>
          <cell r="K118" t="str">
            <v>NBR</v>
          </cell>
          <cell r="L118" t="str">
            <v>Blanc</v>
          </cell>
          <cell r="M118" t="str">
            <v>Lisse</v>
          </cell>
          <cell r="N118" t="str">
            <v>-</v>
          </cell>
          <cell r="O118">
            <v>70</v>
          </cell>
          <cell r="P118">
            <v>0</v>
          </cell>
          <cell r="Q118" t="str">
            <v>-</v>
          </cell>
          <cell r="R118" t="str">
            <v>Flexible</v>
          </cell>
          <cell r="S118" t="str">
            <v>NBR</v>
          </cell>
          <cell r="T118">
            <v>0.125</v>
          </cell>
          <cell r="AB118">
            <v>0.05</v>
          </cell>
          <cell r="AC118">
            <v>1</v>
          </cell>
          <cell r="AD118">
            <v>1</v>
          </cell>
          <cell r="AE118" t="str">
            <v>N/R</v>
          </cell>
          <cell r="AF118" t="str">
            <v>N/R</v>
          </cell>
          <cell r="AG118" t="str">
            <v>N/R</v>
          </cell>
          <cell r="AH118" t="str">
            <v>N/R</v>
          </cell>
          <cell r="AI118" t="str">
            <v>N/R</v>
          </cell>
          <cell r="AJ118" t="str">
            <v>N/R</v>
          </cell>
          <cell r="AK118" t="str">
            <v>ESD</v>
          </cell>
          <cell r="AL118" t="str">
            <v>WECRF</v>
          </cell>
          <cell r="AM118" t="str">
            <v>Non</v>
          </cell>
          <cell r="AN118" t="str">
            <v>Non</v>
          </cell>
          <cell r="AO118" t="str">
            <v>Non</v>
          </cell>
        </row>
        <row r="119">
          <cell r="C119" t="str">
            <v>NIT.25</v>
          </cell>
          <cell r="E119" t="str">
            <v>x</v>
          </cell>
          <cell r="F119" t="str">
            <v>NBR</v>
          </cell>
          <cell r="G119" t="str">
            <v>Blanc</v>
          </cell>
          <cell r="H119" t="str">
            <v>Lisse</v>
          </cell>
          <cell r="I119" t="str">
            <v>-</v>
          </cell>
          <cell r="J119">
            <v>70</v>
          </cell>
          <cell r="K119" t="str">
            <v>NBR</v>
          </cell>
          <cell r="L119" t="str">
            <v>Blanc</v>
          </cell>
          <cell r="M119" t="str">
            <v>Lisse</v>
          </cell>
          <cell r="N119" t="str">
            <v>-</v>
          </cell>
          <cell r="O119">
            <v>70</v>
          </cell>
          <cell r="P119">
            <v>0</v>
          </cell>
          <cell r="Q119" t="str">
            <v>-</v>
          </cell>
          <cell r="R119" t="str">
            <v>Flexible</v>
          </cell>
          <cell r="S119" t="str">
            <v>NBR</v>
          </cell>
          <cell r="T119">
            <v>0.25</v>
          </cell>
          <cell r="AB119">
            <v>0.05</v>
          </cell>
          <cell r="AC119">
            <v>2</v>
          </cell>
          <cell r="AD119">
            <v>2</v>
          </cell>
          <cell r="AE119" t="str">
            <v>N/R</v>
          </cell>
          <cell r="AF119" t="str">
            <v>N/R</v>
          </cell>
          <cell r="AG119" t="str">
            <v>N/R</v>
          </cell>
          <cell r="AH119" t="str">
            <v>N/R</v>
          </cell>
          <cell r="AI119" t="str">
            <v>N/R</v>
          </cell>
          <cell r="AJ119" t="str">
            <v>N/R</v>
          </cell>
          <cell r="AK119" t="str">
            <v>ESD</v>
          </cell>
          <cell r="AL119" t="str">
            <v>WECRF</v>
          </cell>
          <cell r="AM119" t="str">
            <v>Non</v>
          </cell>
          <cell r="AN119" t="str">
            <v>Non</v>
          </cell>
          <cell r="AO119" t="str">
            <v>Non</v>
          </cell>
        </row>
        <row r="120">
          <cell r="C120" t="str">
            <v>NIT.375</v>
          </cell>
          <cell r="E120" t="str">
            <v>x</v>
          </cell>
          <cell r="F120" t="str">
            <v>NBR</v>
          </cell>
          <cell r="G120" t="str">
            <v>Blanc</v>
          </cell>
          <cell r="H120" t="str">
            <v>Lisse</v>
          </cell>
          <cell r="I120" t="str">
            <v>-</v>
          </cell>
          <cell r="J120">
            <v>70</v>
          </cell>
          <cell r="K120" t="str">
            <v>NBR</v>
          </cell>
          <cell r="L120" t="str">
            <v>Blanc</v>
          </cell>
          <cell r="M120" t="str">
            <v>Lisse</v>
          </cell>
          <cell r="N120" t="str">
            <v>-</v>
          </cell>
          <cell r="O120">
            <v>70</v>
          </cell>
          <cell r="P120">
            <v>0</v>
          </cell>
          <cell r="Q120" t="str">
            <v>-</v>
          </cell>
          <cell r="R120" t="str">
            <v>Flexible</v>
          </cell>
          <cell r="S120" t="str">
            <v>NBR</v>
          </cell>
          <cell r="T120">
            <v>0.375</v>
          </cell>
          <cell r="AB120">
            <v>0.05</v>
          </cell>
          <cell r="AC120">
            <v>3</v>
          </cell>
          <cell r="AD120">
            <v>3</v>
          </cell>
          <cell r="AE120" t="str">
            <v>N/R</v>
          </cell>
          <cell r="AF120" t="str">
            <v>N/R</v>
          </cell>
          <cell r="AG120" t="str">
            <v>N/R</v>
          </cell>
          <cell r="AH120" t="str">
            <v>N/R</v>
          </cell>
          <cell r="AI120" t="str">
            <v>N/R</v>
          </cell>
          <cell r="AJ120" t="str">
            <v>N/R</v>
          </cell>
          <cell r="AK120" t="str">
            <v>ESD</v>
          </cell>
          <cell r="AL120" t="str">
            <v>WECRF</v>
          </cell>
          <cell r="AM120" t="str">
            <v>Non</v>
          </cell>
          <cell r="AN120" t="str">
            <v>Non</v>
          </cell>
          <cell r="AO120" t="str">
            <v>Non</v>
          </cell>
        </row>
        <row r="121">
          <cell r="C121" t="str">
            <v>NOVO40</v>
          </cell>
          <cell r="E121" t="str">
            <v>x</v>
          </cell>
          <cell r="F121" t="str">
            <v>Polyester</v>
          </cell>
          <cell r="G121" t="str">
            <v>Noir</v>
          </cell>
          <cell r="H121" t="str">
            <v>Text.</v>
          </cell>
          <cell r="I121" t="str">
            <v>-</v>
          </cell>
          <cell r="J121" t="str">
            <v>-</v>
          </cell>
          <cell r="K121" t="str">
            <v>Polyester</v>
          </cell>
          <cell r="L121" t="str">
            <v>Noir</v>
          </cell>
          <cell r="M121" t="str">
            <v>Text.</v>
          </cell>
          <cell r="N121" t="str">
            <v>-</v>
          </cell>
          <cell r="O121" t="str">
            <v>-</v>
          </cell>
          <cell r="P121">
            <v>1</v>
          </cell>
          <cell r="Q121" t="str">
            <v>Polyester</v>
          </cell>
          <cell r="R121" t="str">
            <v>Flexible</v>
          </cell>
          <cell r="S121" t="str">
            <v>NBR</v>
          </cell>
          <cell r="T121">
            <v>0.15</v>
          </cell>
          <cell r="U121">
            <v>0.47</v>
          </cell>
          <cell r="V121">
            <v>115</v>
          </cell>
          <cell r="W121">
            <v>2</v>
          </cell>
          <cell r="X121">
            <v>14</v>
          </cell>
          <cell r="Y121">
            <v>180</v>
          </cell>
          <cell r="Z121">
            <v>0.2</v>
          </cell>
          <cell r="AA121" t="str">
            <v>-</v>
          </cell>
          <cell r="AB121">
            <v>0.05</v>
          </cell>
          <cell r="AC121">
            <v>3</v>
          </cell>
          <cell r="AD121">
            <v>3</v>
          </cell>
          <cell r="AE121">
            <v>7</v>
          </cell>
          <cell r="AF121" t="str">
            <v>1XSP</v>
          </cell>
          <cell r="AG121">
            <v>62</v>
          </cell>
          <cell r="AH121" t="str">
            <v>N/R</v>
          </cell>
          <cell r="AI121" t="str">
            <v>N/R</v>
          </cell>
          <cell r="AJ121" t="str">
            <v>EZ</v>
          </cell>
          <cell r="AK121" t="str">
            <v>ESD</v>
          </cell>
          <cell r="AL121" t="str">
            <v>CPVC</v>
          </cell>
          <cell r="AM121" t="str">
            <v>Non</v>
          </cell>
          <cell r="AN121" t="str">
            <v>Non</v>
          </cell>
          <cell r="AO121" t="str">
            <v>Non</v>
          </cell>
        </row>
        <row r="122">
          <cell r="C122" t="str">
            <v>NOVO60</v>
          </cell>
          <cell r="E122" t="str">
            <v>x</v>
          </cell>
          <cell r="F122" t="str">
            <v>Polyester</v>
          </cell>
          <cell r="G122" t="str">
            <v>Vert</v>
          </cell>
          <cell r="H122" t="str">
            <v>Text.</v>
          </cell>
          <cell r="I122" t="str">
            <v>-</v>
          </cell>
          <cell r="J122" t="str">
            <v>-</v>
          </cell>
          <cell r="K122" t="str">
            <v>Polyester</v>
          </cell>
          <cell r="L122" t="str">
            <v>Vert</v>
          </cell>
          <cell r="M122" t="str">
            <v>Text.</v>
          </cell>
          <cell r="N122" t="str">
            <v>-</v>
          </cell>
          <cell r="O122" t="str">
            <v>-</v>
          </cell>
          <cell r="P122">
            <v>1</v>
          </cell>
          <cell r="Q122" t="str">
            <v>Polyester</v>
          </cell>
          <cell r="R122" t="str">
            <v>Flexible</v>
          </cell>
          <cell r="S122" t="str">
            <v>NBR</v>
          </cell>
          <cell r="T122">
            <v>0.22</v>
          </cell>
          <cell r="U122">
            <v>0.64</v>
          </cell>
          <cell r="V122">
            <v>135</v>
          </cell>
          <cell r="W122">
            <v>2</v>
          </cell>
          <cell r="X122">
            <v>14</v>
          </cell>
          <cell r="Y122">
            <v>180</v>
          </cell>
          <cell r="Z122">
            <v>0.2</v>
          </cell>
          <cell r="AA122" t="str">
            <v>-</v>
          </cell>
          <cell r="AB122">
            <v>0.05</v>
          </cell>
          <cell r="AC122">
            <v>4</v>
          </cell>
          <cell r="AD122">
            <v>4</v>
          </cell>
          <cell r="AE122">
            <v>15</v>
          </cell>
          <cell r="AF122">
            <v>1</v>
          </cell>
          <cell r="AG122">
            <v>125</v>
          </cell>
          <cell r="AH122" t="str">
            <v>N/R</v>
          </cell>
          <cell r="AI122" t="str">
            <v>N/R</v>
          </cell>
          <cell r="AJ122" t="str">
            <v>EZ</v>
          </cell>
          <cell r="AK122" t="str">
            <v>ESD</v>
          </cell>
          <cell r="AL122" t="str">
            <v>CPVC</v>
          </cell>
          <cell r="AM122" t="str">
            <v>Non</v>
          </cell>
          <cell r="AN122" t="str">
            <v>Non</v>
          </cell>
          <cell r="AO122" t="str">
            <v>Non</v>
          </cell>
        </row>
        <row r="123">
          <cell r="C123" t="str">
            <v>NP6660</v>
          </cell>
          <cell r="E123" t="str">
            <v>X</v>
          </cell>
          <cell r="F123" t="str">
            <v>PU</v>
          </cell>
          <cell r="G123" t="str">
            <v>Blanc</v>
          </cell>
          <cell r="H123" t="str">
            <v>Lisse</v>
          </cell>
          <cell r="K123" t="str">
            <v>Polyester</v>
          </cell>
          <cell r="L123" t="str">
            <v>Blanc</v>
          </cell>
          <cell r="M123" t="str">
            <v>Text.</v>
          </cell>
          <cell r="N123" t="str">
            <v>-</v>
          </cell>
          <cell r="O123" t="str">
            <v>-</v>
          </cell>
          <cell r="P123">
            <v>2</v>
          </cell>
          <cell r="Q123" t="str">
            <v>Polyester</v>
          </cell>
          <cell r="R123" t="str">
            <v>Rigide</v>
          </cell>
          <cell r="AB123">
            <v>0.05</v>
          </cell>
          <cell r="AE123">
            <v>15</v>
          </cell>
          <cell r="AF123">
            <v>1</v>
          </cell>
          <cell r="AG123">
            <v>62</v>
          </cell>
          <cell r="AH123" t="str">
            <v>N/R</v>
          </cell>
          <cell r="AI123" t="str">
            <v>N/R</v>
          </cell>
          <cell r="AJ123" t="str">
            <v>EZD</v>
          </cell>
          <cell r="AK123" t="str">
            <v>N/R</v>
          </cell>
          <cell r="AL123" t="str">
            <v>-</v>
          </cell>
          <cell r="AM123" t="str">
            <v>Oui</v>
          </cell>
          <cell r="AN123" t="str">
            <v>Oui</v>
          </cell>
          <cell r="AO123" t="str">
            <v>Non</v>
          </cell>
        </row>
        <row r="124">
          <cell r="C124" t="str">
            <v>NT90</v>
          </cell>
          <cell r="E124" t="str">
            <v>X</v>
          </cell>
          <cell r="F124" t="str">
            <v>PU</v>
          </cell>
          <cell r="G124" t="str">
            <v>Blanc</v>
          </cell>
          <cell r="H124" t="str">
            <v>Lisse</v>
          </cell>
          <cell r="I124" t="str">
            <v>-</v>
          </cell>
          <cell r="J124">
            <v>92</v>
          </cell>
          <cell r="K124" t="str">
            <v>PU</v>
          </cell>
          <cell r="L124" t="str">
            <v>Blanc</v>
          </cell>
          <cell r="M124" t="str">
            <v>Text.</v>
          </cell>
          <cell r="N124" t="str">
            <v>-</v>
          </cell>
          <cell r="O124">
            <v>92</v>
          </cell>
          <cell r="P124">
            <v>0</v>
          </cell>
          <cell r="Q124" t="str">
            <v>-</v>
          </cell>
          <cell r="R124" t="str">
            <v>Flexible</v>
          </cell>
          <cell r="S124" t="str">
            <v>PU</v>
          </cell>
          <cell r="T124">
            <v>3.9E-2</v>
          </cell>
          <cell r="U124">
            <v>0.24</v>
          </cell>
          <cell r="V124">
            <v>2</v>
          </cell>
          <cell r="W124">
            <v>1</v>
          </cell>
          <cell r="AB124">
            <v>0.05</v>
          </cell>
          <cell r="AC124">
            <v>0.59</v>
          </cell>
          <cell r="AD124">
            <v>0.59</v>
          </cell>
          <cell r="AE124" t="str">
            <v>00</v>
          </cell>
          <cell r="AF124" t="str">
            <v>36XSP</v>
          </cell>
          <cell r="AG124" t="str">
            <v>N/R</v>
          </cell>
          <cell r="AH124" t="str">
            <v>N/R</v>
          </cell>
          <cell r="AI124" t="str">
            <v>N/R</v>
          </cell>
          <cell r="AJ124" t="str">
            <v>EZ</v>
          </cell>
          <cell r="AK124" t="str">
            <v>N/R</v>
          </cell>
          <cell r="AL124" t="str">
            <v>-</v>
          </cell>
          <cell r="AM124" t="str">
            <v>Oui</v>
          </cell>
          <cell r="AN124" t="str">
            <v>Oui</v>
          </cell>
          <cell r="AO124" t="str">
            <v>Non</v>
          </cell>
        </row>
        <row r="125">
          <cell r="C125" t="str">
            <v>P08EF</v>
          </cell>
          <cell r="E125" t="str">
            <v>X</v>
          </cell>
          <cell r="F125" t="str">
            <v>Polyester</v>
          </cell>
          <cell r="G125" t="str">
            <v>Naturelle</v>
          </cell>
          <cell r="H125" t="str">
            <v>Lisse</v>
          </cell>
          <cell r="I125">
            <v>0.01</v>
          </cell>
          <cell r="J125">
            <v>93</v>
          </cell>
          <cell r="K125" t="str">
            <v>Polyester</v>
          </cell>
          <cell r="L125" t="str">
            <v>Naturelle</v>
          </cell>
          <cell r="M125" t="str">
            <v>Text.</v>
          </cell>
          <cell r="N125" t="str">
            <v>-</v>
          </cell>
          <cell r="O125">
            <v>0</v>
          </cell>
          <cell r="P125">
            <v>1</v>
          </cell>
          <cell r="Q125" t="str">
            <v>Polyester</v>
          </cell>
          <cell r="R125" t="str">
            <v>Rigide</v>
          </cell>
          <cell r="S125" t="str">
            <v>-</v>
          </cell>
          <cell r="T125">
            <v>0.04</v>
          </cell>
          <cell r="U125">
            <v>0.23</v>
          </cell>
          <cell r="V125">
            <v>28</v>
          </cell>
          <cell r="W125">
            <v>1</v>
          </cell>
          <cell r="X125">
            <v>-4</v>
          </cell>
          <cell r="Y125">
            <v>212</v>
          </cell>
          <cell r="Z125">
            <v>0.15</v>
          </cell>
          <cell r="AA125">
            <v>0.15</v>
          </cell>
          <cell r="AB125">
            <v>0.05</v>
          </cell>
          <cell r="AC125">
            <v>0.39</v>
          </cell>
          <cell r="AD125">
            <v>1.18</v>
          </cell>
          <cell r="AE125" t="str">
            <v>00</v>
          </cell>
          <cell r="AF125">
            <v>25</v>
          </cell>
          <cell r="AG125" t="str">
            <v>N/R</v>
          </cell>
          <cell r="AH125" t="str">
            <v>N/R</v>
          </cell>
          <cell r="AI125" t="str">
            <v>N/R</v>
          </cell>
          <cell r="AJ125" t="str">
            <v>EZD</v>
          </cell>
          <cell r="AK125" t="str">
            <v>N/R</v>
          </cell>
          <cell r="AL125" t="str">
            <v>-</v>
          </cell>
          <cell r="AM125" t="str">
            <v>Oui</v>
          </cell>
          <cell r="AN125" t="str">
            <v>Oui</v>
          </cell>
          <cell r="AO125" t="str">
            <v>Non</v>
          </cell>
        </row>
        <row r="126">
          <cell r="C126" t="str">
            <v>P18EF</v>
          </cell>
          <cell r="D126" t="str">
            <v>X</v>
          </cell>
          <cell r="F126" t="str">
            <v>Polyester</v>
          </cell>
          <cell r="G126" t="str">
            <v>Naturelle</v>
          </cell>
          <cell r="H126" t="str">
            <v>Lisse</v>
          </cell>
          <cell r="I126">
            <v>1.4E-2</v>
          </cell>
          <cell r="J126">
            <v>93</v>
          </cell>
          <cell r="K126" t="str">
            <v>Polyester</v>
          </cell>
          <cell r="L126" t="str">
            <v>Naturelle</v>
          </cell>
          <cell r="M126" t="str">
            <v>Text.</v>
          </cell>
          <cell r="N126" t="str">
            <v>-</v>
          </cell>
          <cell r="O126">
            <v>0</v>
          </cell>
          <cell r="P126">
            <v>2</v>
          </cell>
          <cell r="Q126" t="str">
            <v>Polyester</v>
          </cell>
          <cell r="R126" t="str">
            <v>Rigide</v>
          </cell>
          <cell r="S126" t="str">
            <v>Polyester</v>
          </cell>
          <cell r="T126">
            <v>7.0000000000000007E-2</v>
          </cell>
          <cell r="U126">
            <v>0.4</v>
          </cell>
          <cell r="V126">
            <v>99</v>
          </cell>
          <cell r="W126">
            <v>1</v>
          </cell>
          <cell r="X126">
            <v>-4</v>
          </cell>
          <cell r="Y126">
            <v>230</v>
          </cell>
          <cell r="Z126">
            <v>0.23</v>
          </cell>
          <cell r="AA126">
            <v>0.2</v>
          </cell>
          <cell r="AB126">
            <v>0.05</v>
          </cell>
          <cell r="AC126">
            <v>1.5</v>
          </cell>
          <cell r="AD126">
            <v>3.9</v>
          </cell>
          <cell r="AE126" t="str">
            <v>#7</v>
          </cell>
          <cell r="AF126" t="str">
            <v>36XSP</v>
          </cell>
          <cell r="AG126">
            <v>62</v>
          </cell>
          <cell r="AH126" t="str">
            <v>N/R</v>
          </cell>
          <cell r="AI126" t="str">
            <v>N/R</v>
          </cell>
          <cell r="AJ126" t="str">
            <v>EZ</v>
          </cell>
          <cell r="AK126" t="str">
            <v>ESD</v>
          </cell>
          <cell r="AL126" t="str">
            <v>CPVC</v>
          </cell>
          <cell r="AM126" t="str">
            <v>Oui</v>
          </cell>
          <cell r="AN126" t="str">
            <v>Oui</v>
          </cell>
          <cell r="AO126" t="str">
            <v>Non</v>
          </cell>
        </row>
        <row r="127">
          <cell r="C127" t="str">
            <v>P2220 3/16x1/16</v>
          </cell>
          <cell r="D127" t="str">
            <v>X</v>
          </cell>
          <cell r="F127" t="str">
            <v>SBR</v>
          </cell>
          <cell r="G127" t="str">
            <v>Noir</v>
          </cell>
          <cell r="H127" t="str">
            <v>Lisse</v>
          </cell>
          <cell r="I127">
            <v>0.187</v>
          </cell>
          <cell r="J127">
            <v>70</v>
          </cell>
          <cell r="K127" t="str">
            <v>SBR</v>
          </cell>
          <cell r="L127" t="str">
            <v>Noir</v>
          </cell>
          <cell r="M127" t="str">
            <v>Lisse</v>
          </cell>
          <cell r="N127">
            <v>0.06</v>
          </cell>
          <cell r="O127">
            <v>70</v>
          </cell>
          <cell r="P127">
            <v>2</v>
          </cell>
          <cell r="Q127" t="str">
            <v>P/N</v>
          </cell>
          <cell r="R127" t="str">
            <v>Flexible</v>
          </cell>
          <cell r="S127" t="str">
            <v>SBR</v>
          </cell>
          <cell r="T127">
            <v>0.36</v>
          </cell>
          <cell r="U127">
            <v>2.4</v>
          </cell>
          <cell r="V127">
            <v>220</v>
          </cell>
          <cell r="W127">
            <v>1</v>
          </cell>
          <cell r="X127">
            <v>-20</v>
          </cell>
          <cell r="Y127">
            <v>250</v>
          </cell>
          <cell r="Z127">
            <v>0.5</v>
          </cell>
          <cell r="AA127">
            <v>0.45</v>
          </cell>
          <cell r="AB127">
            <v>0.05</v>
          </cell>
          <cell r="AC127">
            <v>8</v>
          </cell>
          <cell r="AD127">
            <v>12</v>
          </cell>
          <cell r="AE127">
            <v>45</v>
          </cell>
          <cell r="AF127">
            <v>3</v>
          </cell>
          <cell r="AG127">
            <v>187</v>
          </cell>
          <cell r="AH127">
            <v>375</v>
          </cell>
          <cell r="AI127">
            <v>5</v>
          </cell>
          <cell r="AJ127" t="str">
            <v>ESD</v>
          </cell>
          <cell r="AK127" t="str">
            <v>ESD</v>
          </cell>
          <cell r="AL127" t="str">
            <v>ECRF</v>
          </cell>
          <cell r="AM127" t="str">
            <v>Non</v>
          </cell>
          <cell r="AN127" t="str">
            <v>Non</v>
          </cell>
          <cell r="AO127" t="str">
            <v>Non</v>
          </cell>
        </row>
        <row r="128">
          <cell r="C128" t="str">
            <v>P2220 3/16xBR MOR</v>
          </cell>
          <cell r="D128" t="str">
            <v>X</v>
          </cell>
          <cell r="F128" t="str">
            <v>NBR</v>
          </cell>
          <cell r="G128" t="str">
            <v>Noir</v>
          </cell>
          <cell r="H128" t="str">
            <v>Lisse</v>
          </cell>
          <cell r="I128">
            <v>0.187</v>
          </cell>
          <cell r="J128">
            <v>70</v>
          </cell>
          <cell r="K128" t="str">
            <v>Polyester</v>
          </cell>
          <cell r="L128" t="str">
            <v>Brun</v>
          </cell>
          <cell r="M128" t="str">
            <v>Text.</v>
          </cell>
          <cell r="N128" t="str">
            <v>-</v>
          </cell>
          <cell r="O128">
            <v>0</v>
          </cell>
          <cell r="P128">
            <v>2</v>
          </cell>
          <cell r="Q128" t="str">
            <v>P/N</v>
          </cell>
          <cell r="R128" t="str">
            <v>Flexible</v>
          </cell>
          <cell r="S128" t="str">
            <v>NBR</v>
          </cell>
          <cell r="T128">
            <v>0.3</v>
          </cell>
          <cell r="U128">
            <v>1.98</v>
          </cell>
          <cell r="V128">
            <v>220</v>
          </cell>
          <cell r="W128">
            <v>1</v>
          </cell>
          <cell r="X128">
            <v>-20</v>
          </cell>
          <cell r="Y128">
            <v>200</v>
          </cell>
          <cell r="Z128">
            <v>0.3</v>
          </cell>
          <cell r="AA128">
            <v>0.2</v>
          </cell>
          <cell r="AB128">
            <v>0.05</v>
          </cell>
          <cell r="AC128">
            <v>8</v>
          </cell>
          <cell r="AD128">
            <v>10</v>
          </cell>
          <cell r="AE128">
            <v>35</v>
          </cell>
          <cell r="AF128">
            <v>2</v>
          </cell>
          <cell r="AG128">
            <v>187</v>
          </cell>
          <cell r="AH128">
            <v>375</v>
          </cell>
          <cell r="AI128">
            <v>5</v>
          </cell>
          <cell r="AJ128" t="str">
            <v>ESD</v>
          </cell>
          <cell r="AK128" t="str">
            <v>ESD</v>
          </cell>
          <cell r="AL128" t="str">
            <v>ECRF</v>
          </cell>
          <cell r="AM128" t="str">
            <v>Non</v>
          </cell>
          <cell r="AN128" t="str">
            <v>Non</v>
          </cell>
          <cell r="AO128" t="str">
            <v>Non</v>
          </cell>
        </row>
        <row r="129">
          <cell r="C129" t="str">
            <v>P3330 1/16x1/16 - HT</v>
          </cell>
          <cell r="D129" t="str">
            <v>X</v>
          </cell>
          <cell r="F129" t="str">
            <v>EPDM</v>
          </cell>
          <cell r="G129" t="str">
            <v>Noir</v>
          </cell>
          <cell r="H129" t="str">
            <v>Lisse</v>
          </cell>
          <cell r="I129">
            <v>6.2E-2</v>
          </cell>
          <cell r="J129">
            <v>70</v>
          </cell>
          <cell r="K129" t="str">
            <v>EPDM</v>
          </cell>
          <cell r="L129" t="str">
            <v>Noir</v>
          </cell>
          <cell r="M129" t="str">
            <v>Lisse</v>
          </cell>
          <cell r="N129">
            <v>0.06</v>
          </cell>
          <cell r="O129">
            <v>70</v>
          </cell>
          <cell r="P129">
            <v>3</v>
          </cell>
          <cell r="Q129" t="str">
            <v>P/N</v>
          </cell>
          <cell r="R129" t="str">
            <v>Flexible</v>
          </cell>
          <cell r="S129" t="str">
            <v>EPDM</v>
          </cell>
          <cell r="T129">
            <v>0.5</v>
          </cell>
          <cell r="U129">
            <v>3</v>
          </cell>
          <cell r="V129">
            <v>330</v>
          </cell>
          <cell r="W129">
            <v>1</v>
          </cell>
          <cell r="X129">
            <v>-25</v>
          </cell>
          <cell r="Y129">
            <v>700</v>
          </cell>
          <cell r="Z129">
            <v>0.5</v>
          </cell>
          <cell r="AA129">
            <v>0.45</v>
          </cell>
          <cell r="AB129">
            <v>0.05</v>
          </cell>
          <cell r="AC129">
            <v>14</v>
          </cell>
          <cell r="AD129">
            <v>20</v>
          </cell>
          <cell r="AE129">
            <v>65</v>
          </cell>
          <cell r="AF129">
            <v>4</v>
          </cell>
          <cell r="AG129">
            <v>187</v>
          </cell>
          <cell r="AH129">
            <v>550</v>
          </cell>
          <cell r="AI129">
            <v>6</v>
          </cell>
          <cell r="AJ129" t="str">
            <v>ESD</v>
          </cell>
          <cell r="AK129" t="str">
            <v>ESD</v>
          </cell>
          <cell r="AL129" t="str">
            <v>ECRF</v>
          </cell>
          <cell r="AM129" t="str">
            <v>Non</v>
          </cell>
          <cell r="AN129" t="str">
            <v>Non</v>
          </cell>
          <cell r="AO129" t="str">
            <v>Non</v>
          </cell>
        </row>
        <row r="130">
          <cell r="C130" t="str">
            <v>P3330 3/16x1/16</v>
          </cell>
          <cell r="D130" t="str">
            <v>X</v>
          </cell>
          <cell r="F130" t="str">
            <v>SBR</v>
          </cell>
          <cell r="G130" t="str">
            <v>Noir</v>
          </cell>
          <cell r="H130" t="str">
            <v>Lisse</v>
          </cell>
          <cell r="I130">
            <v>0.187</v>
          </cell>
          <cell r="J130">
            <v>70</v>
          </cell>
          <cell r="K130" t="str">
            <v>SBR</v>
          </cell>
          <cell r="L130" t="str">
            <v>Noir</v>
          </cell>
          <cell r="M130" t="str">
            <v>Lisse</v>
          </cell>
          <cell r="N130">
            <v>0.06</v>
          </cell>
          <cell r="O130">
            <v>70</v>
          </cell>
          <cell r="P130">
            <v>3</v>
          </cell>
          <cell r="Q130" t="str">
            <v>P/N</v>
          </cell>
          <cell r="R130" t="str">
            <v>Flexible</v>
          </cell>
          <cell r="S130" t="str">
            <v>SBR</v>
          </cell>
          <cell r="T130">
            <v>0.41</v>
          </cell>
          <cell r="U130">
            <v>2.6</v>
          </cell>
          <cell r="V130">
            <v>330</v>
          </cell>
          <cell r="W130">
            <v>1</v>
          </cell>
          <cell r="X130">
            <v>-20</v>
          </cell>
          <cell r="Y130">
            <v>250</v>
          </cell>
          <cell r="Z130">
            <v>0.5</v>
          </cell>
          <cell r="AA130">
            <v>0.45</v>
          </cell>
          <cell r="AB130">
            <v>0.05</v>
          </cell>
          <cell r="AC130">
            <v>12</v>
          </cell>
          <cell r="AD130">
            <v>18</v>
          </cell>
          <cell r="AE130">
            <v>55</v>
          </cell>
          <cell r="AF130">
            <v>4</v>
          </cell>
          <cell r="AG130">
            <v>187</v>
          </cell>
          <cell r="AH130">
            <v>550</v>
          </cell>
          <cell r="AI130">
            <v>5</v>
          </cell>
          <cell r="AJ130" t="str">
            <v>ESD</v>
          </cell>
          <cell r="AK130" t="str">
            <v>ESD</v>
          </cell>
          <cell r="AL130" t="str">
            <v>ECRF</v>
          </cell>
          <cell r="AM130" t="str">
            <v>Non</v>
          </cell>
          <cell r="AN130" t="str">
            <v>Non</v>
          </cell>
          <cell r="AO130" t="str">
            <v>Non</v>
          </cell>
        </row>
        <row r="131">
          <cell r="C131" t="str">
            <v>P3330 3/16xBR MOR</v>
          </cell>
          <cell r="D131" t="str">
            <v>X</v>
          </cell>
          <cell r="F131" t="str">
            <v>NBR</v>
          </cell>
          <cell r="G131" t="str">
            <v>Noir</v>
          </cell>
          <cell r="H131" t="str">
            <v>Lisse</v>
          </cell>
          <cell r="I131">
            <v>0.187</v>
          </cell>
          <cell r="J131">
            <v>70</v>
          </cell>
          <cell r="K131" t="str">
            <v>Polyester</v>
          </cell>
          <cell r="L131" t="str">
            <v>Brun</v>
          </cell>
          <cell r="M131" t="str">
            <v>Text.</v>
          </cell>
          <cell r="N131" t="str">
            <v>-</v>
          </cell>
          <cell r="O131" t="str">
            <v>-</v>
          </cell>
          <cell r="P131">
            <v>3</v>
          </cell>
          <cell r="Q131" t="str">
            <v>P/N</v>
          </cell>
          <cell r="R131" t="str">
            <v>Flexible</v>
          </cell>
          <cell r="S131" t="str">
            <v>NBR</v>
          </cell>
          <cell r="T131">
            <v>0.35</v>
          </cell>
          <cell r="U131">
            <v>2.1</v>
          </cell>
          <cell r="V131">
            <v>330</v>
          </cell>
          <cell r="W131">
            <v>1</v>
          </cell>
          <cell r="X131">
            <v>-20</v>
          </cell>
          <cell r="Y131">
            <v>200</v>
          </cell>
          <cell r="Z131">
            <v>0.3</v>
          </cell>
          <cell r="AA131">
            <v>0.2</v>
          </cell>
          <cell r="AB131">
            <v>0.05</v>
          </cell>
          <cell r="AC131">
            <v>10</v>
          </cell>
          <cell r="AD131">
            <v>16</v>
          </cell>
          <cell r="AE131">
            <v>45</v>
          </cell>
          <cell r="AF131">
            <v>3</v>
          </cell>
          <cell r="AG131">
            <v>187</v>
          </cell>
          <cell r="AH131">
            <v>375</v>
          </cell>
          <cell r="AI131">
            <v>5</v>
          </cell>
          <cell r="AJ131" t="str">
            <v>ESD</v>
          </cell>
          <cell r="AK131" t="str">
            <v>ESD</v>
          </cell>
          <cell r="AL131" t="str">
            <v>ECRF</v>
          </cell>
          <cell r="AM131" t="str">
            <v>Non</v>
          </cell>
          <cell r="AN131" t="str">
            <v>Non</v>
          </cell>
          <cell r="AO131" t="str">
            <v>Non</v>
          </cell>
        </row>
        <row r="132">
          <cell r="C132" t="str">
            <v>P3330 MRTx1/32</v>
          </cell>
          <cell r="D132" t="str">
            <v>X</v>
          </cell>
          <cell r="F132" t="str">
            <v>SBR</v>
          </cell>
          <cell r="G132" t="str">
            <v>Noir</v>
          </cell>
          <cell r="H132" t="str">
            <v>MRT</v>
          </cell>
          <cell r="I132">
            <v>0.08</v>
          </cell>
          <cell r="J132">
            <v>70</v>
          </cell>
          <cell r="K132" t="str">
            <v>SBR</v>
          </cell>
          <cell r="L132" t="str">
            <v>Noir</v>
          </cell>
          <cell r="M132" t="str">
            <v>Lisse</v>
          </cell>
          <cell r="N132">
            <v>0.03</v>
          </cell>
          <cell r="O132">
            <v>70</v>
          </cell>
          <cell r="P132">
            <v>3</v>
          </cell>
          <cell r="Q132" t="str">
            <v>Nylon</v>
          </cell>
          <cell r="R132" t="str">
            <v>Flexible</v>
          </cell>
          <cell r="S132" t="str">
            <v>SBR</v>
          </cell>
          <cell r="T132">
            <v>0.25</v>
          </cell>
          <cell r="U132">
            <v>1.5</v>
          </cell>
          <cell r="V132">
            <v>330</v>
          </cell>
          <cell r="W132">
            <v>1</v>
          </cell>
          <cell r="X132">
            <v>-25</v>
          </cell>
          <cell r="Y132">
            <v>225</v>
          </cell>
          <cell r="Z132">
            <v>0.5</v>
          </cell>
          <cell r="AA132">
            <v>0.45</v>
          </cell>
          <cell r="AB132">
            <v>0.05</v>
          </cell>
          <cell r="AC132">
            <v>3</v>
          </cell>
          <cell r="AD132">
            <v>4</v>
          </cell>
          <cell r="AE132">
            <v>20</v>
          </cell>
          <cell r="AF132">
            <v>3</v>
          </cell>
          <cell r="AG132">
            <v>187</v>
          </cell>
          <cell r="AH132">
            <v>375</v>
          </cell>
          <cell r="AI132">
            <v>2</v>
          </cell>
          <cell r="AJ132" t="str">
            <v>N/R</v>
          </cell>
          <cell r="AK132" t="str">
            <v>ESD</v>
          </cell>
          <cell r="AL132" t="str">
            <v>ECRF</v>
          </cell>
          <cell r="AM132" t="str">
            <v>Non</v>
          </cell>
          <cell r="AN132" t="str">
            <v>Non</v>
          </cell>
          <cell r="AO132" t="str">
            <v>Non</v>
          </cell>
        </row>
        <row r="133">
          <cell r="C133" t="str">
            <v>P3330 Vx1/32</v>
          </cell>
          <cell r="D133" t="str">
            <v>X</v>
          </cell>
          <cell r="F133" t="str">
            <v>SBR</v>
          </cell>
          <cell r="G133" t="str">
            <v>Noir</v>
          </cell>
          <cell r="H133" t="str">
            <v>VT</v>
          </cell>
          <cell r="I133">
            <v>0.28000000000000003</v>
          </cell>
          <cell r="J133">
            <v>70</v>
          </cell>
          <cell r="K133" t="str">
            <v>SBR</v>
          </cell>
          <cell r="L133" t="str">
            <v>Noir</v>
          </cell>
          <cell r="M133" t="str">
            <v>Lisse</v>
          </cell>
          <cell r="N133">
            <v>0.03</v>
          </cell>
          <cell r="O133">
            <v>70</v>
          </cell>
          <cell r="P133">
            <v>3</v>
          </cell>
          <cell r="Q133" t="str">
            <v>Nylon</v>
          </cell>
          <cell r="R133" t="str">
            <v>Flexible</v>
          </cell>
          <cell r="S133" t="str">
            <v>SBR</v>
          </cell>
          <cell r="T133">
            <v>0.47</v>
          </cell>
          <cell r="U133">
            <v>2</v>
          </cell>
          <cell r="V133">
            <v>330</v>
          </cell>
          <cell r="W133">
            <v>1</v>
          </cell>
          <cell r="X133">
            <v>-25</v>
          </cell>
          <cell r="Y133">
            <v>225</v>
          </cell>
          <cell r="Z133">
            <v>0.5</v>
          </cell>
          <cell r="AA133">
            <v>0.45</v>
          </cell>
          <cell r="AB133">
            <v>0.05</v>
          </cell>
          <cell r="AC133">
            <v>3</v>
          </cell>
          <cell r="AD133">
            <v>6</v>
          </cell>
          <cell r="AE133">
            <v>20</v>
          </cell>
          <cell r="AF133">
            <v>3</v>
          </cell>
          <cell r="AG133">
            <v>187</v>
          </cell>
          <cell r="AH133">
            <v>375</v>
          </cell>
          <cell r="AI133">
            <v>2</v>
          </cell>
          <cell r="AJ133" t="str">
            <v>N/R</v>
          </cell>
          <cell r="AK133" t="str">
            <v>ESD</v>
          </cell>
          <cell r="AL133" t="str">
            <v>ECRF</v>
          </cell>
          <cell r="AM133" t="str">
            <v>Non</v>
          </cell>
          <cell r="AN133" t="str">
            <v>Non</v>
          </cell>
          <cell r="AO133" t="str">
            <v>Non</v>
          </cell>
        </row>
        <row r="134">
          <cell r="C134" t="str">
            <v>P4440 1/4x1/16</v>
          </cell>
          <cell r="E134" t="str">
            <v>X</v>
          </cell>
          <cell r="F134" t="str">
            <v>SBR</v>
          </cell>
          <cell r="G134" t="str">
            <v>Noir</v>
          </cell>
          <cell r="H134" t="str">
            <v>Lisse</v>
          </cell>
          <cell r="I134">
            <v>0.25</v>
          </cell>
          <cell r="J134">
            <v>70</v>
          </cell>
          <cell r="K134" t="str">
            <v>SBR</v>
          </cell>
          <cell r="L134" t="str">
            <v>Noir</v>
          </cell>
          <cell r="M134" t="str">
            <v>Lisse</v>
          </cell>
          <cell r="N134">
            <v>0.06</v>
          </cell>
          <cell r="O134">
            <v>70</v>
          </cell>
          <cell r="P134">
            <v>4</v>
          </cell>
          <cell r="Q134" t="str">
            <v>P/N</v>
          </cell>
          <cell r="R134" t="str">
            <v>Flexible</v>
          </cell>
          <cell r="S134" t="str">
            <v>SBR</v>
          </cell>
          <cell r="T134">
            <v>0.5</v>
          </cell>
          <cell r="U134">
            <v>3.42</v>
          </cell>
          <cell r="V134">
            <v>440</v>
          </cell>
          <cell r="X134">
            <v>-20</v>
          </cell>
          <cell r="Y134">
            <v>250</v>
          </cell>
          <cell r="AB134">
            <v>0.05</v>
          </cell>
          <cell r="AC134">
            <v>18</v>
          </cell>
          <cell r="AD134">
            <v>24</v>
          </cell>
          <cell r="AE134">
            <v>65</v>
          </cell>
          <cell r="AF134">
            <v>5</v>
          </cell>
          <cell r="AG134">
            <v>187</v>
          </cell>
          <cell r="AH134">
            <v>550</v>
          </cell>
          <cell r="AI134">
            <v>6</v>
          </cell>
          <cell r="AJ134" t="str">
            <v>ESD</v>
          </cell>
          <cell r="AK134" t="str">
            <v>ESD</v>
          </cell>
          <cell r="AL134" t="str">
            <v>ECRF</v>
          </cell>
          <cell r="AM134" t="str">
            <v>Non</v>
          </cell>
          <cell r="AN134" t="str">
            <v>Non</v>
          </cell>
          <cell r="AO134" t="str">
            <v>Non</v>
          </cell>
        </row>
        <row r="135">
          <cell r="C135" t="str">
            <v>P9PH</v>
          </cell>
          <cell r="E135" t="str">
            <v>X</v>
          </cell>
          <cell r="F135" t="str">
            <v>PU</v>
          </cell>
          <cell r="G135" t="str">
            <v>Blanc</v>
          </cell>
          <cell r="H135" t="str">
            <v>Lisse</v>
          </cell>
          <cell r="K135" t="str">
            <v>Polyester</v>
          </cell>
          <cell r="L135" t="str">
            <v>Blanc</v>
          </cell>
          <cell r="M135" t="str">
            <v>Text.</v>
          </cell>
          <cell r="N135" t="str">
            <v>-</v>
          </cell>
          <cell r="O135" t="str">
            <v>-</v>
          </cell>
          <cell r="P135">
            <v>2</v>
          </cell>
          <cell r="Q135" t="str">
            <v>Polyester</v>
          </cell>
          <cell r="R135" t="str">
            <v>Rigide</v>
          </cell>
          <cell r="AB135">
            <v>0.05</v>
          </cell>
          <cell r="AE135" t="str">
            <v>00</v>
          </cell>
          <cell r="AF135" t="str">
            <v>36XSP</v>
          </cell>
          <cell r="AG135">
            <v>62</v>
          </cell>
          <cell r="AH135" t="str">
            <v>N/R</v>
          </cell>
          <cell r="AI135" t="str">
            <v>N/R</v>
          </cell>
          <cell r="AJ135" t="str">
            <v>EZZD</v>
          </cell>
          <cell r="AK135" t="str">
            <v>N/R</v>
          </cell>
          <cell r="AL135" t="str">
            <v>-</v>
          </cell>
          <cell r="AM135" t="str">
            <v>Oui</v>
          </cell>
          <cell r="AN135" t="str">
            <v>Oui</v>
          </cell>
          <cell r="AO135" t="str">
            <v>Non</v>
          </cell>
        </row>
        <row r="136">
          <cell r="C136" t="str">
            <v>PG.125</v>
          </cell>
          <cell r="E136" t="str">
            <v>x</v>
          </cell>
          <cell r="F136" t="str">
            <v>NAT</v>
          </cell>
          <cell r="G136" t="str">
            <v>Beige</v>
          </cell>
          <cell r="H136" t="str">
            <v>Lisse</v>
          </cell>
          <cell r="I136" t="str">
            <v>-</v>
          </cell>
          <cell r="J136">
            <v>40</v>
          </cell>
          <cell r="K136" t="str">
            <v>NAT</v>
          </cell>
          <cell r="L136" t="str">
            <v>Beige</v>
          </cell>
          <cell r="M136" t="str">
            <v>Lisse</v>
          </cell>
          <cell r="N136" t="str">
            <v>-</v>
          </cell>
          <cell r="O136">
            <v>40</v>
          </cell>
          <cell r="P136">
            <v>0</v>
          </cell>
          <cell r="Q136" t="str">
            <v>-</v>
          </cell>
          <cell r="R136" t="str">
            <v>Flexible</v>
          </cell>
          <cell r="S136" t="str">
            <v>NAT</v>
          </cell>
          <cell r="T136">
            <v>0.125</v>
          </cell>
          <cell r="AB136">
            <v>0.05</v>
          </cell>
          <cell r="AC136">
            <v>1</v>
          </cell>
          <cell r="AD136">
            <v>1</v>
          </cell>
          <cell r="AE136" t="str">
            <v>N/R</v>
          </cell>
          <cell r="AF136" t="str">
            <v>N/R</v>
          </cell>
          <cell r="AG136" t="str">
            <v>N/R</v>
          </cell>
          <cell r="AH136" t="str">
            <v>N/R</v>
          </cell>
          <cell r="AI136" t="str">
            <v>N/R</v>
          </cell>
          <cell r="AJ136" t="str">
            <v>N/R</v>
          </cell>
          <cell r="AK136" t="str">
            <v>ESD</v>
          </cell>
          <cell r="AL136">
            <v>14</v>
          </cell>
          <cell r="AM136" t="str">
            <v>Non</v>
          </cell>
          <cell r="AN136" t="str">
            <v>Non</v>
          </cell>
          <cell r="AO136" t="str">
            <v>Non</v>
          </cell>
        </row>
        <row r="137">
          <cell r="C137" t="str">
            <v>PG.25</v>
          </cell>
          <cell r="E137" t="str">
            <v>x</v>
          </cell>
          <cell r="F137" t="str">
            <v>NAT</v>
          </cell>
          <cell r="G137" t="str">
            <v>Beige</v>
          </cell>
          <cell r="H137" t="str">
            <v>Lisse</v>
          </cell>
          <cell r="I137" t="str">
            <v>-</v>
          </cell>
          <cell r="J137">
            <v>40</v>
          </cell>
          <cell r="K137" t="str">
            <v>NAT</v>
          </cell>
          <cell r="L137" t="str">
            <v>Beige</v>
          </cell>
          <cell r="M137" t="str">
            <v>Lisse</v>
          </cell>
          <cell r="N137" t="str">
            <v>-</v>
          </cell>
          <cell r="O137">
            <v>40</v>
          </cell>
          <cell r="P137">
            <v>0</v>
          </cell>
          <cell r="Q137" t="str">
            <v>-</v>
          </cell>
          <cell r="R137" t="str">
            <v>Flexible</v>
          </cell>
          <cell r="S137" t="str">
            <v>NAT</v>
          </cell>
          <cell r="T137">
            <v>0.25</v>
          </cell>
          <cell r="AB137">
            <v>0.05</v>
          </cell>
          <cell r="AC137">
            <v>2</v>
          </cell>
          <cell r="AD137">
            <v>2</v>
          </cell>
          <cell r="AE137" t="str">
            <v>N/R</v>
          </cell>
          <cell r="AF137" t="str">
            <v>N/R</v>
          </cell>
          <cell r="AG137" t="str">
            <v>N/R</v>
          </cell>
          <cell r="AH137" t="str">
            <v>N/R</v>
          </cell>
          <cell r="AI137" t="str">
            <v>N/R</v>
          </cell>
          <cell r="AJ137" t="str">
            <v>N/R</v>
          </cell>
          <cell r="AK137" t="str">
            <v>ESD</v>
          </cell>
          <cell r="AL137">
            <v>14</v>
          </cell>
          <cell r="AM137" t="str">
            <v>Non</v>
          </cell>
          <cell r="AN137" t="str">
            <v>Non</v>
          </cell>
          <cell r="AO137" t="str">
            <v>Non</v>
          </cell>
        </row>
        <row r="138">
          <cell r="C138" t="str">
            <v>PG.375</v>
          </cell>
          <cell r="E138" t="str">
            <v>x</v>
          </cell>
          <cell r="F138" t="str">
            <v>NAT</v>
          </cell>
          <cell r="G138" t="str">
            <v>Beige</v>
          </cell>
          <cell r="H138" t="str">
            <v>Lisse</v>
          </cell>
          <cell r="I138" t="str">
            <v>-</v>
          </cell>
          <cell r="J138">
            <v>40</v>
          </cell>
          <cell r="K138" t="str">
            <v>NAT</v>
          </cell>
          <cell r="L138" t="str">
            <v>Beige</v>
          </cell>
          <cell r="M138" t="str">
            <v>Lisse</v>
          </cell>
          <cell r="N138" t="str">
            <v>-</v>
          </cell>
          <cell r="O138">
            <v>40</v>
          </cell>
          <cell r="P138">
            <v>0</v>
          </cell>
          <cell r="Q138" t="str">
            <v>-</v>
          </cell>
          <cell r="R138" t="str">
            <v>Flexible</v>
          </cell>
          <cell r="S138" t="str">
            <v>NAT</v>
          </cell>
          <cell r="T138">
            <v>0.375</v>
          </cell>
          <cell r="AB138">
            <v>0.05</v>
          </cell>
          <cell r="AC138">
            <v>3</v>
          </cell>
          <cell r="AD138">
            <v>3</v>
          </cell>
          <cell r="AE138" t="str">
            <v>N/R</v>
          </cell>
          <cell r="AF138" t="str">
            <v>N/R</v>
          </cell>
          <cell r="AG138" t="str">
            <v>N/R</v>
          </cell>
          <cell r="AH138" t="str">
            <v>N/R</v>
          </cell>
          <cell r="AI138" t="str">
            <v>N/R</v>
          </cell>
          <cell r="AJ138" t="str">
            <v>N/R</v>
          </cell>
          <cell r="AK138" t="str">
            <v>ESD</v>
          </cell>
          <cell r="AL138">
            <v>14</v>
          </cell>
          <cell r="AM138" t="str">
            <v>Non</v>
          </cell>
          <cell r="AN138" t="str">
            <v>Non</v>
          </cell>
          <cell r="AO138" t="str">
            <v>Non</v>
          </cell>
        </row>
        <row r="139">
          <cell r="C139" t="str">
            <v>PG.5</v>
          </cell>
          <cell r="E139" t="str">
            <v>x</v>
          </cell>
          <cell r="F139" t="str">
            <v>NAT</v>
          </cell>
          <cell r="G139" t="str">
            <v>Beige</v>
          </cell>
          <cell r="H139" t="str">
            <v>Lisse</v>
          </cell>
          <cell r="I139" t="str">
            <v>-</v>
          </cell>
          <cell r="J139">
            <v>40</v>
          </cell>
          <cell r="K139" t="str">
            <v>NAT</v>
          </cell>
          <cell r="L139" t="str">
            <v>Beige</v>
          </cell>
          <cell r="M139" t="str">
            <v>Lisse</v>
          </cell>
          <cell r="N139" t="str">
            <v>-</v>
          </cell>
          <cell r="O139">
            <v>40</v>
          </cell>
          <cell r="P139">
            <v>0</v>
          </cell>
          <cell r="Q139" t="str">
            <v>-</v>
          </cell>
          <cell r="R139" t="str">
            <v>Flexible</v>
          </cell>
          <cell r="S139" t="str">
            <v>NAT</v>
          </cell>
          <cell r="T139">
            <v>0.5</v>
          </cell>
          <cell r="AB139">
            <v>0.05</v>
          </cell>
          <cell r="AC139">
            <v>4</v>
          </cell>
          <cell r="AD139">
            <v>4</v>
          </cell>
          <cell r="AE139" t="str">
            <v>N/R</v>
          </cell>
          <cell r="AF139" t="str">
            <v>N/R</v>
          </cell>
          <cell r="AG139" t="str">
            <v>N/R</v>
          </cell>
          <cell r="AH139" t="str">
            <v>N/R</v>
          </cell>
          <cell r="AI139" t="str">
            <v>N/R</v>
          </cell>
          <cell r="AJ139" t="str">
            <v>N/R</v>
          </cell>
          <cell r="AK139" t="str">
            <v>ESD</v>
          </cell>
          <cell r="AL139">
            <v>14</v>
          </cell>
          <cell r="AM139" t="str">
            <v>Non</v>
          </cell>
          <cell r="AN139" t="str">
            <v>Non</v>
          </cell>
          <cell r="AO139" t="str">
            <v>Non</v>
          </cell>
        </row>
        <row r="140">
          <cell r="C140" t="str">
            <v>PT0.9 0-0</v>
          </cell>
          <cell r="E140" t="str">
            <v>X</v>
          </cell>
          <cell r="F140" t="str">
            <v>PU</v>
          </cell>
          <cell r="G140" t="str">
            <v>Vert</v>
          </cell>
          <cell r="H140" t="str">
            <v>Lisse</v>
          </cell>
          <cell r="I140" t="str">
            <v>-</v>
          </cell>
          <cell r="J140" t="str">
            <v>-</v>
          </cell>
          <cell r="K140" t="str">
            <v>PU</v>
          </cell>
          <cell r="L140" t="str">
            <v>Noir</v>
          </cell>
          <cell r="M140" t="str">
            <v>Text.</v>
          </cell>
          <cell r="N140" t="str">
            <v>-</v>
          </cell>
          <cell r="O140" t="str">
            <v>-</v>
          </cell>
          <cell r="P140">
            <v>2</v>
          </cell>
          <cell r="Q140" t="str">
            <v>Polyester</v>
          </cell>
          <cell r="R140" t="str">
            <v>Rigide</v>
          </cell>
          <cell r="S140" t="str">
            <v>PA</v>
          </cell>
          <cell r="T140">
            <v>0.04</v>
          </cell>
          <cell r="U140">
            <v>0.18</v>
          </cell>
          <cell r="V140">
            <v>28</v>
          </cell>
          <cell r="W140">
            <v>1</v>
          </cell>
          <cell r="X140">
            <v>-4</v>
          </cell>
          <cell r="Y140">
            <v>212</v>
          </cell>
          <cell r="Z140">
            <v>0.2</v>
          </cell>
          <cell r="AA140">
            <v>0.25</v>
          </cell>
          <cell r="AB140">
            <v>0.05</v>
          </cell>
          <cell r="AC140">
            <v>0.4</v>
          </cell>
          <cell r="AD140">
            <v>0.8</v>
          </cell>
          <cell r="AE140" t="str">
            <v>00</v>
          </cell>
          <cell r="AF140" t="str">
            <v>36XSP</v>
          </cell>
          <cell r="AG140" t="str">
            <v>N/R</v>
          </cell>
          <cell r="AH140" t="str">
            <v>N/R</v>
          </cell>
          <cell r="AI140" t="str">
            <v>N/R</v>
          </cell>
          <cell r="AJ140" t="str">
            <v>EZ</v>
          </cell>
          <cell r="AK140" t="str">
            <v>N/R</v>
          </cell>
          <cell r="AL140" t="str">
            <v>-</v>
          </cell>
          <cell r="AM140" t="str">
            <v>Non</v>
          </cell>
          <cell r="AN140" t="str">
            <v>Non</v>
          </cell>
          <cell r="AO140" t="str">
            <v>Non</v>
          </cell>
        </row>
        <row r="141">
          <cell r="C141" t="str">
            <v>PT1.2 0-U2</v>
          </cell>
          <cell r="E141" t="str">
            <v>X</v>
          </cell>
          <cell r="F141" t="str">
            <v>PU</v>
          </cell>
          <cell r="G141" t="str">
            <v>Vert</v>
          </cell>
          <cell r="H141" t="str">
            <v>Lisse</v>
          </cell>
          <cell r="I141">
            <v>8.0000000000000002E-3</v>
          </cell>
          <cell r="J141">
            <v>90</v>
          </cell>
          <cell r="K141" t="str">
            <v>PU</v>
          </cell>
          <cell r="L141" t="str">
            <v>Blanc</v>
          </cell>
          <cell r="M141" t="str">
            <v>Text.</v>
          </cell>
          <cell r="N141" t="str">
            <v>-</v>
          </cell>
          <cell r="O141" t="str">
            <v>-</v>
          </cell>
          <cell r="P141">
            <v>2</v>
          </cell>
          <cell r="Q141" t="str">
            <v>Polyester</v>
          </cell>
          <cell r="R141" t="str">
            <v>Rigide</v>
          </cell>
          <cell r="S141" t="str">
            <v>PU</v>
          </cell>
          <cell r="T141">
            <v>0.05</v>
          </cell>
          <cell r="U141">
            <v>0.27</v>
          </cell>
          <cell r="V141">
            <v>34</v>
          </cell>
          <cell r="W141">
            <v>1</v>
          </cell>
          <cell r="X141">
            <v>-4</v>
          </cell>
          <cell r="Y141">
            <v>212</v>
          </cell>
          <cell r="Z141">
            <v>0.2</v>
          </cell>
          <cell r="AA141">
            <v>0.25</v>
          </cell>
          <cell r="AB141">
            <v>0.05</v>
          </cell>
          <cell r="AC141">
            <v>0.8</v>
          </cell>
          <cell r="AD141">
            <v>1</v>
          </cell>
          <cell r="AE141" t="str">
            <v>00</v>
          </cell>
          <cell r="AF141" t="str">
            <v>36XSP</v>
          </cell>
          <cell r="AG141" t="str">
            <v>N/R</v>
          </cell>
          <cell r="AH141" t="str">
            <v>N/R</v>
          </cell>
          <cell r="AI141" t="str">
            <v>N/R</v>
          </cell>
          <cell r="AJ141" t="str">
            <v>EZ</v>
          </cell>
          <cell r="AK141" t="str">
            <v>N/R</v>
          </cell>
          <cell r="AL141" t="str">
            <v>-</v>
          </cell>
          <cell r="AM141" t="str">
            <v>Non</v>
          </cell>
          <cell r="AN141" t="str">
            <v>Non</v>
          </cell>
          <cell r="AO141" t="str">
            <v>Non</v>
          </cell>
        </row>
        <row r="142">
          <cell r="C142" t="str">
            <v>PYR-2</v>
          </cell>
          <cell r="D142" t="str">
            <v>X</v>
          </cell>
          <cell r="F142" t="str">
            <v>NBR</v>
          </cell>
          <cell r="G142" t="str">
            <v>Blanc</v>
          </cell>
          <cell r="H142" t="str">
            <v>Pyramide</v>
          </cell>
          <cell r="I142">
            <v>0.12</v>
          </cell>
          <cell r="J142">
            <v>70</v>
          </cell>
          <cell r="K142" t="str">
            <v>Polyester</v>
          </cell>
          <cell r="L142" t="str">
            <v>Blanc</v>
          </cell>
          <cell r="M142" t="str">
            <v>-</v>
          </cell>
          <cell r="N142" t="str">
            <v>-</v>
          </cell>
          <cell r="O142" t="str">
            <v>-</v>
          </cell>
          <cell r="P142">
            <v>2</v>
          </cell>
          <cell r="Q142" t="str">
            <v>Polyester</v>
          </cell>
          <cell r="R142" t="str">
            <v>Flexible</v>
          </cell>
          <cell r="S142" t="str">
            <v>NBR</v>
          </cell>
          <cell r="T142">
            <v>0.13700000000000001</v>
          </cell>
          <cell r="U142">
            <v>0.66</v>
          </cell>
          <cell r="V142">
            <v>90</v>
          </cell>
          <cell r="W142">
            <v>1</v>
          </cell>
          <cell r="X142">
            <v>0</v>
          </cell>
          <cell r="Y142">
            <v>250</v>
          </cell>
          <cell r="Z142">
            <v>0.4</v>
          </cell>
          <cell r="AA142">
            <v>0.3</v>
          </cell>
          <cell r="AB142">
            <v>0.05</v>
          </cell>
          <cell r="AC142">
            <v>2</v>
          </cell>
          <cell r="AD142">
            <v>3</v>
          </cell>
          <cell r="AE142">
            <v>7</v>
          </cell>
          <cell r="AF142">
            <v>36</v>
          </cell>
          <cell r="AG142">
            <v>62</v>
          </cell>
          <cell r="AH142" t="str">
            <v>N/R</v>
          </cell>
          <cell r="AI142" t="str">
            <v>N/R</v>
          </cell>
          <cell r="AJ142" t="str">
            <v>N/R</v>
          </cell>
          <cell r="AK142" t="str">
            <v>ESD</v>
          </cell>
          <cell r="AL142" t="str">
            <v>WECRF</v>
          </cell>
          <cell r="AM142" t="str">
            <v>Oui</v>
          </cell>
          <cell r="AN142" t="str">
            <v>Non</v>
          </cell>
          <cell r="AO142" t="str">
            <v>Non</v>
          </cell>
        </row>
        <row r="143">
          <cell r="C143" t="str">
            <v>PYR-3</v>
          </cell>
          <cell r="D143" t="str">
            <v>X</v>
          </cell>
          <cell r="F143" t="str">
            <v>NBR</v>
          </cell>
          <cell r="G143" t="str">
            <v>Blanc</v>
          </cell>
          <cell r="H143" t="str">
            <v>Pyramide</v>
          </cell>
          <cell r="I143">
            <v>0.12</v>
          </cell>
          <cell r="J143">
            <v>70</v>
          </cell>
          <cell r="K143" t="str">
            <v>Polyester</v>
          </cell>
          <cell r="L143" t="str">
            <v>Blanc</v>
          </cell>
          <cell r="M143" t="str">
            <v>-</v>
          </cell>
          <cell r="N143" t="str">
            <v>-</v>
          </cell>
          <cell r="O143" t="str">
            <v>-</v>
          </cell>
          <cell r="P143">
            <v>3</v>
          </cell>
          <cell r="Q143" t="str">
            <v>Polyester</v>
          </cell>
          <cell r="R143" t="str">
            <v>Flexible</v>
          </cell>
          <cell r="S143" t="str">
            <v>NBR</v>
          </cell>
          <cell r="T143">
            <v>0.20399999999999999</v>
          </cell>
          <cell r="U143">
            <v>1.2</v>
          </cell>
          <cell r="V143">
            <v>90</v>
          </cell>
          <cell r="W143">
            <v>1</v>
          </cell>
          <cell r="X143">
            <v>0</v>
          </cell>
          <cell r="Y143">
            <v>250</v>
          </cell>
          <cell r="Z143">
            <v>0.4</v>
          </cell>
          <cell r="AA143">
            <v>0.3</v>
          </cell>
          <cell r="AB143">
            <v>0.05</v>
          </cell>
          <cell r="AC143">
            <v>2.5</v>
          </cell>
          <cell r="AD143">
            <v>4</v>
          </cell>
          <cell r="AE143">
            <v>15</v>
          </cell>
          <cell r="AF143">
            <v>1</v>
          </cell>
          <cell r="AG143">
            <v>125</v>
          </cell>
          <cell r="AH143" t="str">
            <v>N/R</v>
          </cell>
          <cell r="AI143" t="str">
            <v>N/R</v>
          </cell>
          <cell r="AJ143" t="str">
            <v>N/R</v>
          </cell>
          <cell r="AK143" t="str">
            <v>ESD</v>
          </cell>
          <cell r="AL143" t="str">
            <v>WECRF</v>
          </cell>
          <cell r="AM143" t="str">
            <v>Oui</v>
          </cell>
          <cell r="AN143" t="str">
            <v>Non</v>
          </cell>
          <cell r="AO143" t="str">
            <v>Non</v>
          </cell>
        </row>
        <row r="144">
          <cell r="C144" t="str">
            <v>R1200UCOS</v>
          </cell>
          <cell r="D144" t="str">
            <v>X</v>
          </cell>
          <cell r="F144" t="str">
            <v>PU</v>
          </cell>
          <cell r="G144" t="str">
            <v>Rouge</v>
          </cell>
          <cell r="H144" t="str">
            <v>Lisse</v>
          </cell>
          <cell r="I144">
            <v>0.08</v>
          </cell>
          <cell r="J144">
            <v>90</v>
          </cell>
          <cell r="K144" t="str">
            <v>Polyester</v>
          </cell>
          <cell r="L144" t="str">
            <v>Rouge</v>
          </cell>
          <cell r="M144" t="str">
            <v>Text.</v>
          </cell>
          <cell r="N144" t="str">
            <v>-</v>
          </cell>
          <cell r="O144" t="str">
            <v>-</v>
          </cell>
          <cell r="P144">
            <v>1</v>
          </cell>
          <cell r="Q144" t="str">
            <v>Polyester</v>
          </cell>
          <cell r="R144" t="str">
            <v>Flexible</v>
          </cell>
          <cell r="S144" t="str">
            <v>PU</v>
          </cell>
          <cell r="T144">
            <v>0.22</v>
          </cell>
          <cell r="U144">
            <v>1.3</v>
          </cell>
          <cell r="V144">
            <v>120</v>
          </cell>
          <cell r="W144">
            <v>1.5</v>
          </cell>
          <cell r="X144">
            <v>20</v>
          </cell>
          <cell r="Y144">
            <v>180</v>
          </cell>
          <cell r="Z144">
            <v>0.4</v>
          </cell>
          <cell r="AA144">
            <v>0.2</v>
          </cell>
          <cell r="AB144">
            <v>0.05</v>
          </cell>
          <cell r="AC144">
            <v>3</v>
          </cell>
          <cell r="AD144">
            <v>5</v>
          </cell>
          <cell r="AE144">
            <v>20</v>
          </cell>
          <cell r="AF144">
            <v>2</v>
          </cell>
          <cell r="AG144">
            <v>187</v>
          </cell>
          <cell r="AH144">
            <v>375</v>
          </cell>
          <cell r="AI144">
            <v>2</v>
          </cell>
          <cell r="AJ144" t="str">
            <v>EZ</v>
          </cell>
          <cell r="AK144" t="str">
            <v>ESD</v>
          </cell>
          <cell r="AL144" t="str">
            <v>CPVC</v>
          </cell>
          <cell r="AM144" t="str">
            <v>Non</v>
          </cell>
          <cell r="AN144" t="str">
            <v>Non</v>
          </cell>
          <cell r="AO144" t="str">
            <v>Non</v>
          </cell>
        </row>
        <row r="145">
          <cell r="C145" t="str">
            <v>SBR.062</v>
          </cell>
          <cell r="E145" t="str">
            <v>x</v>
          </cell>
          <cell r="F145" t="str">
            <v>SBR</v>
          </cell>
          <cell r="G145" t="str">
            <v>Noir</v>
          </cell>
          <cell r="H145" t="str">
            <v>Lisse</v>
          </cell>
          <cell r="I145" t="str">
            <v>-</v>
          </cell>
          <cell r="J145">
            <v>70</v>
          </cell>
          <cell r="K145" t="str">
            <v>SBR</v>
          </cell>
          <cell r="L145" t="str">
            <v>Noir</v>
          </cell>
          <cell r="M145" t="str">
            <v>Lisse</v>
          </cell>
          <cell r="N145" t="str">
            <v>-</v>
          </cell>
          <cell r="O145">
            <v>70</v>
          </cell>
          <cell r="P145">
            <v>0</v>
          </cell>
          <cell r="Q145" t="str">
            <v>-</v>
          </cell>
          <cell r="R145" t="str">
            <v>Flexible</v>
          </cell>
          <cell r="S145" t="str">
            <v>SBR</v>
          </cell>
          <cell r="T145">
            <v>6.2E-2</v>
          </cell>
          <cell r="AB145">
            <v>0.05</v>
          </cell>
          <cell r="AC145">
            <v>1</v>
          </cell>
          <cell r="AD145">
            <v>1</v>
          </cell>
          <cell r="AE145" t="str">
            <v>N/R</v>
          </cell>
          <cell r="AF145" t="str">
            <v>N/R</v>
          </cell>
          <cell r="AG145" t="str">
            <v>N/R</v>
          </cell>
          <cell r="AH145" t="str">
            <v>N/R</v>
          </cell>
          <cell r="AI145" t="str">
            <v>N/R</v>
          </cell>
          <cell r="AJ145" t="str">
            <v>N/R</v>
          </cell>
          <cell r="AK145" t="str">
            <v>ESD</v>
          </cell>
          <cell r="AL145" t="str">
            <v>ECRF</v>
          </cell>
          <cell r="AM145" t="str">
            <v>Non</v>
          </cell>
          <cell r="AN145" t="str">
            <v>Non</v>
          </cell>
          <cell r="AO145" t="str">
            <v>Non</v>
          </cell>
        </row>
        <row r="146">
          <cell r="C146" t="str">
            <v>SBR.125</v>
          </cell>
          <cell r="E146" t="str">
            <v>x</v>
          </cell>
          <cell r="F146" t="str">
            <v>SBR</v>
          </cell>
          <cell r="G146" t="str">
            <v>Noir</v>
          </cell>
          <cell r="H146" t="str">
            <v>Lisse</v>
          </cell>
          <cell r="I146" t="str">
            <v>-</v>
          </cell>
          <cell r="J146">
            <v>70</v>
          </cell>
          <cell r="K146" t="str">
            <v>SBR</v>
          </cell>
          <cell r="L146" t="str">
            <v>Noir</v>
          </cell>
          <cell r="M146" t="str">
            <v>Lisse</v>
          </cell>
          <cell r="N146" t="str">
            <v>-</v>
          </cell>
          <cell r="O146">
            <v>70</v>
          </cell>
          <cell r="P146">
            <v>0</v>
          </cell>
          <cell r="Q146" t="str">
            <v>-</v>
          </cell>
          <cell r="R146" t="str">
            <v>Flexible</v>
          </cell>
          <cell r="S146" t="str">
            <v>SBR</v>
          </cell>
          <cell r="T146">
            <v>0.125</v>
          </cell>
          <cell r="AB146">
            <v>0.05</v>
          </cell>
          <cell r="AC146">
            <v>1</v>
          </cell>
          <cell r="AD146">
            <v>1</v>
          </cell>
          <cell r="AE146" t="str">
            <v>N/R</v>
          </cell>
          <cell r="AF146" t="str">
            <v>N/R</v>
          </cell>
          <cell r="AG146" t="str">
            <v>N/R</v>
          </cell>
          <cell r="AH146" t="str">
            <v>N/R</v>
          </cell>
          <cell r="AI146" t="str">
            <v>N/R</v>
          </cell>
          <cell r="AJ146" t="str">
            <v>N/R</v>
          </cell>
          <cell r="AK146" t="str">
            <v>ESD</v>
          </cell>
          <cell r="AL146" t="str">
            <v>ECRF</v>
          </cell>
          <cell r="AM146" t="str">
            <v>Non</v>
          </cell>
          <cell r="AN146" t="str">
            <v>Non</v>
          </cell>
          <cell r="AO146" t="str">
            <v>Non</v>
          </cell>
        </row>
        <row r="147">
          <cell r="C147" t="str">
            <v>SBR.187</v>
          </cell>
          <cell r="E147" t="str">
            <v>x</v>
          </cell>
          <cell r="F147" t="str">
            <v>SBR</v>
          </cell>
          <cell r="G147" t="str">
            <v>Noir</v>
          </cell>
          <cell r="H147" t="str">
            <v>Lisse</v>
          </cell>
          <cell r="I147" t="str">
            <v>-</v>
          </cell>
          <cell r="J147">
            <v>70</v>
          </cell>
          <cell r="K147" t="str">
            <v>SBR</v>
          </cell>
          <cell r="L147" t="str">
            <v>Noir</v>
          </cell>
          <cell r="M147" t="str">
            <v>Lisse</v>
          </cell>
          <cell r="N147" t="str">
            <v>-</v>
          </cell>
          <cell r="O147">
            <v>70</v>
          </cell>
          <cell r="P147">
            <v>0</v>
          </cell>
          <cell r="Q147" t="str">
            <v>-</v>
          </cell>
          <cell r="R147" t="str">
            <v>Flexible</v>
          </cell>
          <cell r="S147" t="str">
            <v>SBR</v>
          </cell>
          <cell r="T147">
            <v>0.187</v>
          </cell>
          <cell r="AB147">
            <v>0.05</v>
          </cell>
          <cell r="AC147">
            <v>2</v>
          </cell>
          <cell r="AD147">
            <v>2</v>
          </cell>
          <cell r="AE147" t="str">
            <v>N/R</v>
          </cell>
          <cell r="AF147" t="str">
            <v>N/R</v>
          </cell>
          <cell r="AG147" t="str">
            <v>N/R</v>
          </cell>
          <cell r="AH147" t="str">
            <v>N/R</v>
          </cell>
          <cell r="AI147" t="str">
            <v>N/R</v>
          </cell>
          <cell r="AJ147" t="str">
            <v>N/R</v>
          </cell>
          <cell r="AK147" t="str">
            <v>ESD</v>
          </cell>
          <cell r="AL147" t="str">
            <v>ECRF</v>
          </cell>
          <cell r="AM147" t="str">
            <v>Non</v>
          </cell>
          <cell r="AN147" t="str">
            <v>Non</v>
          </cell>
          <cell r="AO147" t="str">
            <v>Non</v>
          </cell>
        </row>
        <row r="148">
          <cell r="C148" t="str">
            <v>SBR.25</v>
          </cell>
          <cell r="E148" t="str">
            <v>x</v>
          </cell>
          <cell r="F148" t="str">
            <v>SBR</v>
          </cell>
          <cell r="G148" t="str">
            <v>Noir</v>
          </cell>
          <cell r="H148" t="str">
            <v>Lisse</v>
          </cell>
          <cell r="I148" t="str">
            <v>-</v>
          </cell>
          <cell r="J148">
            <v>70</v>
          </cell>
          <cell r="K148" t="str">
            <v>SBR</v>
          </cell>
          <cell r="L148" t="str">
            <v>Noir</v>
          </cell>
          <cell r="M148" t="str">
            <v>Lisse</v>
          </cell>
          <cell r="N148" t="str">
            <v>-</v>
          </cell>
          <cell r="O148">
            <v>70</v>
          </cell>
          <cell r="P148">
            <v>0</v>
          </cell>
          <cell r="Q148" t="str">
            <v>-</v>
          </cell>
          <cell r="R148" t="str">
            <v>Flexible</v>
          </cell>
          <cell r="S148" t="str">
            <v>SBR</v>
          </cell>
          <cell r="T148">
            <v>0.25</v>
          </cell>
          <cell r="AB148">
            <v>0.05</v>
          </cell>
          <cell r="AC148">
            <v>2</v>
          </cell>
          <cell r="AD148">
            <v>2</v>
          </cell>
          <cell r="AE148" t="str">
            <v>N/R</v>
          </cell>
          <cell r="AF148" t="str">
            <v>N/R</v>
          </cell>
          <cell r="AG148" t="str">
            <v>N/R</v>
          </cell>
          <cell r="AH148" t="str">
            <v>N/R</v>
          </cell>
          <cell r="AI148" t="str">
            <v>N/R</v>
          </cell>
          <cell r="AJ148" t="str">
            <v>N/R</v>
          </cell>
          <cell r="AK148" t="str">
            <v>ESD</v>
          </cell>
          <cell r="AL148" t="str">
            <v>ECRF</v>
          </cell>
          <cell r="AM148" t="str">
            <v>Non</v>
          </cell>
          <cell r="AN148" t="str">
            <v>Non</v>
          </cell>
          <cell r="AO148" t="str">
            <v>Non</v>
          </cell>
        </row>
        <row r="149">
          <cell r="C149" t="str">
            <v>SBR.375</v>
          </cell>
          <cell r="E149" t="str">
            <v>x</v>
          </cell>
          <cell r="F149" t="str">
            <v>SBR</v>
          </cell>
          <cell r="G149" t="str">
            <v>Noir</v>
          </cell>
          <cell r="H149" t="str">
            <v>Lisse</v>
          </cell>
          <cell r="I149" t="str">
            <v>-</v>
          </cell>
          <cell r="J149">
            <v>70</v>
          </cell>
          <cell r="K149" t="str">
            <v>SBR</v>
          </cell>
          <cell r="L149" t="str">
            <v>Noir</v>
          </cell>
          <cell r="M149" t="str">
            <v>Lisse</v>
          </cell>
          <cell r="N149" t="str">
            <v>-</v>
          </cell>
          <cell r="O149">
            <v>70</v>
          </cell>
          <cell r="P149">
            <v>0</v>
          </cell>
          <cell r="Q149" t="str">
            <v>-</v>
          </cell>
          <cell r="R149" t="str">
            <v>Flexible</v>
          </cell>
          <cell r="S149" t="str">
            <v>SBR</v>
          </cell>
          <cell r="T149">
            <v>0.375</v>
          </cell>
          <cell r="AB149">
            <v>0.05</v>
          </cell>
          <cell r="AC149">
            <v>3</v>
          </cell>
          <cell r="AD149">
            <v>3</v>
          </cell>
          <cell r="AE149" t="str">
            <v>N/R</v>
          </cell>
          <cell r="AF149" t="str">
            <v>N/R</v>
          </cell>
          <cell r="AG149" t="str">
            <v>N/R</v>
          </cell>
          <cell r="AH149" t="str">
            <v>N/R</v>
          </cell>
          <cell r="AI149" t="str">
            <v>N/R</v>
          </cell>
          <cell r="AJ149" t="str">
            <v>N/R</v>
          </cell>
          <cell r="AK149" t="str">
            <v>ESD</v>
          </cell>
          <cell r="AL149" t="str">
            <v>ECRF</v>
          </cell>
          <cell r="AM149" t="str">
            <v>Non</v>
          </cell>
          <cell r="AN149" t="str">
            <v>Non</v>
          </cell>
          <cell r="AO149" t="str">
            <v>Non</v>
          </cell>
        </row>
        <row r="150">
          <cell r="C150" t="str">
            <v>SBR.5</v>
          </cell>
          <cell r="E150" t="str">
            <v>x</v>
          </cell>
          <cell r="F150" t="str">
            <v>SBR</v>
          </cell>
          <cell r="G150" t="str">
            <v>Noir</v>
          </cell>
          <cell r="H150" t="str">
            <v>Lisse</v>
          </cell>
          <cell r="I150" t="str">
            <v>-</v>
          </cell>
          <cell r="J150">
            <v>70</v>
          </cell>
          <cell r="K150" t="str">
            <v>SBR</v>
          </cell>
          <cell r="L150" t="str">
            <v>Noir</v>
          </cell>
          <cell r="M150" t="str">
            <v>Lisse</v>
          </cell>
          <cell r="N150" t="str">
            <v>-</v>
          </cell>
          <cell r="O150">
            <v>70</v>
          </cell>
          <cell r="P150">
            <v>0</v>
          </cell>
          <cell r="Q150" t="str">
            <v>-</v>
          </cell>
          <cell r="R150" t="str">
            <v>Flexible</v>
          </cell>
          <cell r="S150" t="str">
            <v>SBR</v>
          </cell>
          <cell r="T150">
            <v>0.5</v>
          </cell>
          <cell r="AB150">
            <v>0.05</v>
          </cell>
          <cell r="AC150">
            <v>4</v>
          </cell>
          <cell r="AD150">
            <v>4</v>
          </cell>
          <cell r="AE150" t="str">
            <v>N/R</v>
          </cell>
          <cell r="AF150" t="str">
            <v>N/R</v>
          </cell>
          <cell r="AG150" t="str">
            <v>N/R</v>
          </cell>
          <cell r="AH150" t="str">
            <v>N/R</v>
          </cell>
          <cell r="AI150" t="str">
            <v>N/R</v>
          </cell>
          <cell r="AJ150" t="str">
            <v>N/R</v>
          </cell>
          <cell r="AK150" t="str">
            <v>ESD</v>
          </cell>
          <cell r="AL150" t="str">
            <v>ECRF</v>
          </cell>
          <cell r="AM150" t="str">
            <v>Non</v>
          </cell>
          <cell r="AN150" t="str">
            <v>Non</v>
          </cell>
          <cell r="AO150" t="str">
            <v>Non</v>
          </cell>
        </row>
        <row r="151">
          <cell r="C151" t="str">
            <v>SL-10</v>
          </cell>
          <cell r="E151" t="str">
            <v>x</v>
          </cell>
          <cell r="F151" t="str">
            <v>Silicone</v>
          </cell>
          <cell r="G151" t="str">
            <v>Trans.</v>
          </cell>
          <cell r="H151" t="str">
            <v>Lisse</v>
          </cell>
          <cell r="K151" t="str">
            <v>Polyester</v>
          </cell>
          <cell r="L151" t="str">
            <v>Naturelle</v>
          </cell>
          <cell r="M151" t="str">
            <v>Text.</v>
          </cell>
          <cell r="N151" t="str">
            <v>-</v>
          </cell>
          <cell r="O151" t="str">
            <v>-</v>
          </cell>
          <cell r="P151">
            <v>1</v>
          </cell>
          <cell r="Q151" t="str">
            <v>Polyester</v>
          </cell>
          <cell r="R151" t="str">
            <v>Flexible</v>
          </cell>
          <cell r="S151" t="str">
            <v>-</v>
          </cell>
          <cell r="AB151">
            <v>0.05</v>
          </cell>
          <cell r="AE151" t="str">
            <v>00</v>
          </cell>
          <cell r="AF151">
            <v>25</v>
          </cell>
          <cell r="AG151" t="str">
            <v>N/R</v>
          </cell>
          <cell r="AH151" t="str">
            <v>N/R</v>
          </cell>
          <cell r="AI151" t="str">
            <v>N/R</v>
          </cell>
          <cell r="AJ151" t="str">
            <v>EZD</v>
          </cell>
          <cell r="AK151" t="str">
            <v>N/R</v>
          </cell>
          <cell r="AL151" t="str">
            <v>-</v>
          </cell>
          <cell r="AM151" t="str">
            <v>Oui</v>
          </cell>
          <cell r="AN151" t="str">
            <v>Oui</v>
          </cell>
          <cell r="AO151" t="str">
            <v>Non</v>
          </cell>
        </row>
        <row r="152">
          <cell r="C152" t="str">
            <v>SPC25</v>
          </cell>
          <cell r="D152" t="str">
            <v>X</v>
          </cell>
          <cell r="F152" t="str">
            <v>P/C</v>
          </cell>
          <cell r="G152" t="str">
            <v>Blanc</v>
          </cell>
          <cell r="H152" t="str">
            <v>Text.</v>
          </cell>
          <cell r="I152" t="str">
            <v>-</v>
          </cell>
          <cell r="J152" t="str">
            <v>-</v>
          </cell>
          <cell r="K152" t="str">
            <v>P/C</v>
          </cell>
          <cell r="L152" t="str">
            <v>Blanc</v>
          </cell>
          <cell r="M152" t="str">
            <v>Text,</v>
          </cell>
          <cell r="N152">
            <v>0</v>
          </cell>
          <cell r="O152">
            <v>0</v>
          </cell>
          <cell r="P152">
            <v>2</v>
          </cell>
          <cell r="Q152" t="str">
            <v>Polyester</v>
          </cell>
          <cell r="R152" t="str">
            <v>Flexible</v>
          </cell>
          <cell r="S152" t="str">
            <v>PVC</v>
          </cell>
          <cell r="T152">
            <v>0.1</v>
          </cell>
          <cell r="U152">
            <v>0.47</v>
          </cell>
          <cell r="V152">
            <v>29</v>
          </cell>
          <cell r="W152">
            <v>1</v>
          </cell>
          <cell r="X152">
            <v>14</v>
          </cell>
          <cell r="Y152">
            <v>176</v>
          </cell>
          <cell r="Z152">
            <v>0.35</v>
          </cell>
          <cell r="AA152">
            <v>0.3</v>
          </cell>
          <cell r="AB152">
            <v>0.05</v>
          </cell>
          <cell r="AC152">
            <v>2</v>
          </cell>
          <cell r="AD152">
            <v>3</v>
          </cell>
          <cell r="AE152">
            <v>7</v>
          </cell>
          <cell r="AF152">
            <v>125</v>
          </cell>
          <cell r="AG152">
            <v>62</v>
          </cell>
          <cell r="AH152" t="str">
            <v>N/R</v>
          </cell>
          <cell r="AI152" t="str">
            <v>N/R</v>
          </cell>
          <cell r="AJ152" t="str">
            <v>EZZ</v>
          </cell>
          <cell r="AK152" t="str">
            <v>ESD</v>
          </cell>
          <cell r="AL152" t="str">
            <v>CPVC</v>
          </cell>
          <cell r="AM152" t="str">
            <v>Oui</v>
          </cell>
          <cell r="AN152" t="str">
            <v>Non</v>
          </cell>
          <cell r="AO152" t="str">
            <v>Non</v>
          </cell>
        </row>
        <row r="153">
          <cell r="C153" t="str">
            <v>ST200/U</v>
          </cell>
          <cell r="E153" t="str">
            <v>X</v>
          </cell>
          <cell r="F153" t="str">
            <v>PU</v>
          </cell>
          <cell r="G153" t="str">
            <v>Blanc</v>
          </cell>
          <cell r="H153" t="str">
            <v>Lisse</v>
          </cell>
          <cell r="I153" t="str">
            <v>-</v>
          </cell>
          <cell r="J153" t="str">
            <v>-</v>
          </cell>
          <cell r="K153" t="str">
            <v>Polyester</v>
          </cell>
          <cell r="L153" t="str">
            <v>Blanc</v>
          </cell>
          <cell r="M153" t="str">
            <v>Text.</v>
          </cell>
          <cell r="N153" t="str">
            <v>-</v>
          </cell>
          <cell r="O153" t="str">
            <v>-</v>
          </cell>
          <cell r="P153">
            <v>2</v>
          </cell>
          <cell r="Q153" t="str">
            <v>Polyester</v>
          </cell>
          <cell r="R153" t="str">
            <v>Flexible</v>
          </cell>
          <cell r="S153" t="str">
            <v>PU</v>
          </cell>
          <cell r="T153">
            <v>0.06</v>
          </cell>
          <cell r="U153">
            <v>0.35</v>
          </cell>
          <cell r="V153">
            <v>34</v>
          </cell>
          <cell r="W153">
            <v>1</v>
          </cell>
          <cell r="X153">
            <v>-22</v>
          </cell>
          <cell r="Y153">
            <v>176</v>
          </cell>
          <cell r="Z153">
            <v>0.15</v>
          </cell>
          <cell r="AA153" t="str">
            <v>-</v>
          </cell>
          <cell r="AB153">
            <v>0.05</v>
          </cell>
          <cell r="AC153">
            <v>0.4</v>
          </cell>
          <cell r="AD153">
            <v>1</v>
          </cell>
          <cell r="AE153" t="str">
            <v>00</v>
          </cell>
          <cell r="AF153" t="str">
            <v>36XSP</v>
          </cell>
          <cell r="AG153">
            <v>62</v>
          </cell>
          <cell r="AH153" t="str">
            <v>N/R</v>
          </cell>
          <cell r="AI153" t="str">
            <v>N/R</v>
          </cell>
          <cell r="AJ153" t="str">
            <v>EZD</v>
          </cell>
          <cell r="AK153" t="str">
            <v>ESD</v>
          </cell>
          <cell r="AL153" t="str">
            <v>CPVC</v>
          </cell>
          <cell r="AM153" t="str">
            <v>Oui</v>
          </cell>
          <cell r="AN153" t="str">
            <v>Non</v>
          </cell>
          <cell r="AO153" t="str">
            <v>Non</v>
          </cell>
        </row>
        <row r="154">
          <cell r="C154" t="str">
            <v>T/NPW</v>
          </cell>
          <cell r="D154" t="str">
            <v>X</v>
          </cell>
          <cell r="F154" t="str">
            <v>PU</v>
          </cell>
          <cell r="G154" t="str">
            <v>Blanc</v>
          </cell>
          <cell r="H154" t="str">
            <v>Nobby</v>
          </cell>
          <cell r="I154">
            <v>3.5000000000000003E-2</v>
          </cell>
          <cell r="J154">
            <v>92</v>
          </cell>
          <cell r="K154" t="str">
            <v>Polyester</v>
          </cell>
          <cell r="L154" t="str">
            <v>Blanc</v>
          </cell>
          <cell r="M154" t="str">
            <v>Text.</v>
          </cell>
          <cell r="N154" t="str">
            <v>-</v>
          </cell>
          <cell r="O154" t="str">
            <v>-</v>
          </cell>
          <cell r="P154">
            <v>2</v>
          </cell>
          <cell r="Q154" t="str">
            <v>Polyester</v>
          </cell>
          <cell r="R154" t="str">
            <v>Rigide</v>
          </cell>
          <cell r="S154" t="str">
            <v>PU</v>
          </cell>
          <cell r="T154">
            <v>9.0999999999999998E-2</v>
          </cell>
          <cell r="U154">
            <v>0.35</v>
          </cell>
          <cell r="V154">
            <v>34</v>
          </cell>
          <cell r="W154">
            <v>1</v>
          </cell>
          <cell r="X154">
            <v>-4</v>
          </cell>
          <cell r="Y154">
            <v>212</v>
          </cell>
          <cell r="Z154">
            <v>0.15</v>
          </cell>
          <cell r="AA154">
            <v>0.2</v>
          </cell>
          <cell r="AB154">
            <v>0.05</v>
          </cell>
          <cell r="AC154">
            <v>1</v>
          </cell>
          <cell r="AD154">
            <v>1.38</v>
          </cell>
          <cell r="AE154">
            <v>1</v>
          </cell>
          <cell r="AF154" t="str">
            <v>1XSP</v>
          </cell>
          <cell r="AG154">
            <v>62</v>
          </cell>
          <cell r="AH154" t="str">
            <v>N/R</v>
          </cell>
          <cell r="AI154" t="str">
            <v>N/R</v>
          </cell>
          <cell r="AJ154" t="str">
            <v>EZ</v>
          </cell>
          <cell r="AK154" t="str">
            <v>ESD</v>
          </cell>
          <cell r="AL154" t="str">
            <v>CPVC</v>
          </cell>
          <cell r="AM154" t="str">
            <v>Oui</v>
          </cell>
          <cell r="AN154" t="str">
            <v>Non</v>
          </cell>
          <cell r="AO154" t="str">
            <v>Non</v>
          </cell>
        </row>
        <row r="155">
          <cell r="C155" t="str">
            <v>T04/U</v>
          </cell>
          <cell r="D155" t="str">
            <v>X</v>
          </cell>
          <cell r="F155" t="str">
            <v>PU</v>
          </cell>
          <cell r="G155" t="str">
            <v>Blanc</v>
          </cell>
          <cell r="H155" t="str">
            <v>Lisse</v>
          </cell>
          <cell r="I155">
            <v>5.0000000000000001E-3</v>
          </cell>
          <cell r="J155">
            <v>86</v>
          </cell>
          <cell r="K155" t="str">
            <v>Polyester</v>
          </cell>
          <cell r="L155" t="str">
            <v>Blanc</v>
          </cell>
          <cell r="M155" t="str">
            <v>Text.</v>
          </cell>
          <cell r="N155" t="str">
            <v>-</v>
          </cell>
          <cell r="O155" t="str">
            <v>-</v>
          </cell>
          <cell r="P155">
            <v>1</v>
          </cell>
          <cell r="Q155" t="str">
            <v>Polyester</v>
          </cell>
          <cell r="R155" t="str">
            <v>Rigide</v>
          </cell>
          <cell r="S155" t="str">
            <v>-</v>
          </cell>
          <cell r="T155">
            <v>0.02</v>
          </cell>
          <cell r="U155">
            <v>0.12</v>
          </cell>
          <cell r="V155">
            <v>17</v>
          </cell>
          <cell r="W155">
            <v>1</v>
          </cell>
          <cell r="X155">
            <v>-22</v>
          </cell>
          <cell r="Y155">
            <v>176</v>
          </cell>
          <cell r="Z155">
            <v>0.15</v>
          </cell>
          <cell r="AA155">
            <v>0.2</v>
          </cell>
          <cell r="AB155">
            <v>0.05</v>
          </cell>
          <cell r="AC155">
            <v>0.6</v>
          </cell>
          <cell r="AD155">
            <v>1</v>
          </cell>
          <cell r="AE155" t="str">
            <v>00</v>
          </cell>
          <cell r="AF155" t="str">
            <v>36XSP</v>
          </cell>
          <cell r="AG155" t="str">
            <v>N/R</v>
          </cell>
          <cell r="AH155" t="str">
            <v>N/R</v>
          </cell>
          <cell r="AI155" t="str">
            <v>N/R</v>
          </cell>
          <cell r="AJ155" t="str">
            <v>EZD</v>
          </cell>
          <cell r="AK155" t="str">
            <v>N/R</v>
          </cell>
          <cell r="AL155" t="str">
            <v>-</v>
          </cell>
          <cell r="AM155" t="str">
            <v>Oui</v>
          </cell>
          <cell r="AN155" t="str">
            <v>Non</v>
          </cell>
          <cell r="AO155" t="str">
            <v>Non</v>
          </cell>
        </row>
        <row r="156">
          <cell r="C156" t="str">
            <v>T22/PU</v>
          </cell>
          <cell r="E156" t="str">
            <v>X</v>
          </cell>
          <cell r="F156" t="str">
            <v>PU</v>
          </cell>
          <cell r="G156" t="str">
            <v>Blanc</v>
          </cell>
          <cell r="H156" t="str">
            <v>Lisse</v>
          </cell>
          <cell r="I156">
            <v>5.0000000000000001E-3</v>
          </cell>
          <cell r="J156">
            <v>86</v>
          </cell>
          <cell r="K156" t="str">
            <v>Polyester</v>
          </cell>
          <cell r="L156" t="str">
            <v>Blanc</v>
          </cell>
          <cell r="M156" t="str">
            <v>Text.</v>
          </cell>
          <cell r="N156" t="str">
            <v>-</v>
          </cell>
          <cell r="O156" t="str">
            <v>-</v>
          </cell>
          <cell r="P156">
            <v>1</v>
          </cell>
          <cell r="Q156" t="str">
            <v>Polyester</v>
          </cell>
          <cell r="R156" t="str">
            <v>Flexible</v>
          </cell>
          <cell r="S156" t="str">
            <v>-</v>
          </cell>
          <cell r="T156">
            <v>0.09</v>
          </cell>
          <cell r="U156">
            <v>0.33</v>
          </cell>
          <cell r="V156">
            <v>16</v>
          </cell>
          <cell r="W156">
            <v>1</v>
          </cell>
          <cell r="X156">
            <v>14</v>
          </cell>
          <cell r="Y156">
            <v>212</v>
          </cell>
          <cell r="Z156">
            <v>0.2</v>
          </cell>
          <cell r="AB156">
            <v>0.05</v>
          </cell>
          <cell r="AC156">
            <v>0.8</v>
          </cell>
          <cell r="AD156">
            <v>1</v>
          </cell>
          <cell r="AE156" t="str">
            <v>00</v>
          </cell>
          <cell r="AF156" t="str">
            <v>36XSP</v>
          </cell>
          <cell r="AG156">
            <v>62</v>
          </cell>
          <cell r="AH156" t="str">
            <v>N/R</v>
          </cell>
          <cell r="AI156" t="str">
            <v>N/R</v>
          </cell>
          <cell r="AJ156" t="str">
            <v>EZD</v>
          </cell>
          <cell r="AK156" t="str">
            <v>ESD</v>
          </cell>
          <cell r="AL156" t="str">
            <v>CPVC</v>
          </cell>
          <cell r="AM156" t="str">
            <v>Oui</v>
          </cell>
          <cell r="AN156" t="str">
            <v>Non</v>
          </cell>
          <cell r="AO156" t="str">
            <v>Non</v>
          </cell>
        </row>
        <row r="157">
          <cell r="C157" t="str">
            <v>TT120/AS</v>
          </cell>
          <cell r="D157" t="str">
            <v>X</v>
          </cell>
          <cell r="F157" t="str">
            <v>Polyester</v>
          </cell>
          <cell r="G157" t="str">
            <v>Naturelle</v>
          </cell>
          <cell r="H157" t="str">
            <v>Text.</v>
          </cell>
          <cell r="I157" t="str">
            <v>-</v>
          </cell>
          <cell r="J157" t="str">
            <v>-</v>
          </cell>
          <cell r="K157" t="str">
            <v>Polyester</v>
          </cell>
          <cell r="L157" t="str">
            <v>Naturelle</v>
          </cell>
          <cell r="M157" t="str">
            <v>Text.</v>
          </cell>
          <cell r="N157" t="str">
            <v>-</v>
          </cell>
          <cell r="O157" t="str">
            <v>-</v>
          </cell>
          <cell r="P157">
            <v>2</v>
          </cell>
          <cell r="Q157" t="str">
            <v>Polyester</v>
          </cell>
          <cell r="R157" t="str">
            <v>Rigide</v>
          </cell>
          <cell r="S157" t="str">
            <v>PU</v>
          </cell>
          <cell r="T157">
            <v>3.6999999999999998E-2</v>
          </cell>
          <cell r="U157">
            <v>0.18</v>
          </cell>
          <cell r="V157">
            <v>29</v>
          </cell>
          <cell r="W157">
            <v>1</v>
          </cell>
          <cell r="X157">
            <v>-4</v>
          </cell>
          <cell r="Y157">
            <v>212</v>
          </cell>
          <cell r="Z157">
            <v>0.15</v>
          </cell>
          <cell r="AA157">
            <v>1</v>
          </cell>
          <cell r="AB157">
            <v>0.05</v>
          </cell>
          <cell r="AC157">
            <v>1</v>
          </cell>
          <cell r="AD157">
            <v>1.38</v>
          </cell>
          <cell r="AE157" t="str">
            <v>00</v>
          </cell>
          <cell r="AF157" t="str">
            <v>36XSP</v>
          </cell>
          <cell r="AG157">
            <v>62</v>
          </cell>
          <cell r="AH157" t="str">
            <v>N/R</v>
          </cell>
          <cell r="AI157" t="str">
            <v>N/R</v>
          </cell>
          <cell r="AJ157" t="str">
            <v>EZD</v>
          </cell>
          <cell r="AK157" t="str">
            <v>N/R</v>
          </cell>
          <cell r="AL157" t="str">
            <v>-</v>
          </cell>
          <cell r="AM157" t="str">
            <v>Oui</v>
          </cell>
          <cell r="AN157" t="str">
            <v>Oui</v>
          </cell>
          <cell r="AO157" t="str">
            <v>Non</v>
          </cell>
        </row>
        <row r="158">
          <cell r="C158" t="str">
            <v>TT140/F</v>
          </cell>
          <cell r="D158" t="str">
            <v>X</v>
          </cell>
          <cell r="F158" t="str">
            <v>PU</v>
          </cell>
          <cell r="G158" t="str">
            <v>Blanc</v>
          </cell>
          <cell r="H158" t="str">
            <v>IP</v>
          </cell>
          <cell r="I158">
            <v>2.4E-2</v>
          </cell>
          <cell r="J158">
            <v>85</v>
          </cell>
          <cell r="K158" t="str">
            <v>Polyester</v>
          </cell>
          <cell r="L158" t="str">
            <v>Blanc</v>
          </cell>
          <cell r="M158" t="str">
            <v>Text.</v>
          </cell>
          <cell r="N158" t="str">
            <v>-</v>
          </cell>
          <cell r="O158" t="str">
            <v>-</v>
          </cell>
          <cell r="P158">
            <v>2</v>
          </cell>
          <cell r="Q158" t="str">
            <v>Polyester</v>
          </cell>
          <cell r="R158" t="str">
            <v>Rigide</v>
          </cell>
          <cell r="S158" t="str">
            <v>PU</v>
          </cell>
          <cell r="T158">
            <v>5.5E-2</v>
          </cell>
          <cell r="U158">
            <v>0.28999999999999998</v>
          </cell>
          <cell r="V158">
            <v>40</v>
          </cell>
          <cell r="W158">
            <v>1</v>
          </cell>
          <cell r="X158">
            <v>-4</v>
          </cell>
          <cell r="Y158">
            <v>212</v>
          </cell>
          <cell r="Z158">
            <v>0.15</v>
          </cell>
          <cell r="AA158">
            <v>0.2</v>
          </cell>
          <cell r="AB158">
            <v>0.05</v>
          </cell>
          <cell r="AC158">
            <v>1</v>
          </cell>
          <cell r="AD158">
            <v>1.38</v>
          </cell>
          <cell r="AE158" t="str">
            <v>00</v>
          </cell>
          <cell r="AF158" t="str">
            <v>36XSP</v>
          </cell>
          <cell r="AG158">
            <v>62</v>
          </cell>
          <cell r="AH158" t="str">
            <v>N/R</v>
          </cell>
          <cell r="AI158" t="str">
            <v>N/R</v>
          </cell>
          <cell r="AJ158" t="str">
            <v>EZ</v>
          </cell>
          <cell r="AK158" t="str">
            <v>N/R</v>
          </cell>
          <cell r="AL158" t="str">
            <v>-</v>
          </cell>
          <cell r="AM158" t="str">
            <v>Oui</v>
          </cell>
          <cell r="AN158" t="str">
            <v>Non</v>
          </cell>
          <cell r="AO158" t="str">
            <v>Non</v>
          </cell>
        </row>
        <row r="159">
          <cell r="C159" t="str">
            <v>TT162-B</v>
          </cell>
          <cell r="D159" t="str">
            <v>X</v>
          </cell>
          <cell r="F159" t="str">
            <v>PU</v>
          </cell>
          <cell r="G159" t="str">
            <v>Bleu</v>
          </cell>
          <cell r="H159" t="str">
            <v>Lisse</v>
          </cell>
          <cell r="I159">
            <v>8.0000000000000002E-3</v>
          </cell>
          <cell r="J159">
            <v>85</v>
          </cell>
          <cell r="K159" t="str">
            <v>PU</v>
          </cell>
          <cell r="L159" t="str">
            <v>Bleu</v>
          </cell>
          <cell r="M159" t="str">
            <v>IP</v>
          </cell>
          <cell r="N159">
            <v>0.02</v>
          </cell>
          <cell r="O159">
            <v>85</v>
          </cell>
          <cell r="P159">
            <v>2</v>
          </cell>
          <cell r="Q159" t="str">
            <v>Polyester</v>
          </cell>
          <cell r="R159" t="str">
            <v>Rigide</v>
          </cell>
          <cell r="S159" t="str">
            <v>PU</v>
          </cell>
          <cell r="T159">
            <v>8.3000000000000004E-2</v>
          </cell>
          <cell r="U159">
            <v>0.47</v>
          </cell>
          <cell r="V159">
            <v>40</v>
          </cell>
          <cell r="W159">
            <v>1</v>
          </cell>
          <cell r="X159">
            <v>-4</v>
          </cell>
          <cell r="Y159">
            <v>212</v>
          </cell>
          <cell r="Z159">
            <v>0.15</v>
          </cell>
          <cell r="AA159">
            <v>0.3</v>
          </cell>
          <cell r="AB159">
            <v>0.05</v>
          </cell>
          <cell r="AC159">
            <v>1.18</v>
          </cell>
          <cell r="AD159">
            <v>1.18</v>
          </cell>
          <cell r="AE159">
            <v>1</v>
          </cell>
          <cell r="AF159" t="str">
            <v>36SP</v>
          </cell>
          <cell r="AG159">
            <v>62</v>
          </cell>
          <cell r="AH159" t="str">
            <v>N/R</v>
          </cell>
          <cell r="AI159" t="str">
            <v>N/R</v>
          </cell>
          <cell r="AJ159" t="str">
            <v>EZ</v>
          </cell>
          <cell r="AK159" t="str">
            <v>ESD</v>
          </cell>
          <cell r="AL159" t="str">
            <v>CPVC</v>
          </cell>
          <cell r="AM159" t="str">
            <v>Oui</v>
          </cell>
          <cell r="AN159" t="str">
            <v>Non</v>
          </cell>
          <cell r="AO159" t="str">
            <v>Oui</v>
          </cell>
        </row>
        <row r="160">
          <cell r="C160" t="str">
            <v>TT162-W</v>
          </cell>
          <cell r="D160" t="str">
            <v>X</v>
          </cell>
          <cell r="F160" t="str">
            <v>PU</v>
          </cell>
          <cell r="G160" t="str">
            <v>Blanc</v>
          </cell>
          <cell r="H160" t="str">
            <v>Lisse</v>
          </cell>
          <cell r="I160">
            <v>8.0000000000000002E-3</v>
          </cell>
          <cell r="J160">
            <v>85</v>
          </cell>
          <cell r="K160" t="str">
            <v>PU</v>
          </cell>
          <cell r="L160" t="str">
            <v>Blanc</v>
          </cell>
          <cell r="M160" t="str">
            <v>IP</v>
          </cell>
          <cell r="N160">
            <v>0.02</v>
          </cell>
          <cell r="O160">
            <v>85</v>
          </cell>
          <cell r="P160">
            <v>2</v>
          </cell>
          <cell r="Q160" t="str">
            <v>Polyester</v>
          </cell>
          <cell r="R160" t="str">
            <v>Rigide</v>
          </cell>
          <cell r="S160" t="str">
            <v>PU</v>
          </cell>
          <cell r="T160">
            <v>8.3000000000000004E-2</v>
          </cell>
          <cell r="U160">
            <v>0.47</v>
          </cell>
          <cell r="V160">
            <v>40</v>
          </cell>
          <cell r="W160">
            <v>1</v>
          </cell>
          <cell r="X160">
            <v>-4</v>
          </cell>
          <cell r="Y160">
            <v>212</v>
          </cell>
          <cell r="Z160">
            <v>0.15</v>
          </cell>
          <cell r="AA160">
            <v>0.3</v>
          </cell>
          <cell r="AB160">
            <v>0.05</v>
          </cell>
          <cell r="AC160">
            <v>1.18</v>
          </cell>
          <cell r="AD160">
            <v>1.18</v>
          </cell>
          <cell r="AE160">
            <v>1</v>
          </cell>
          <cell r="AF160" t="str">
            <v>36SP</v>
          </cell>
          <cell r="AG160">
            <v>62</v>
          </cell>
          <cell r="AH160" t="str">
            <v>N/R</v>
          </cell>
          <cell r="AI160" t="str">
            <v>N/R</v>
          </cell>
          <cell r="AJ160" t="str">
            <v>EZ</v>
          </cell>
          <cell r="AK160" t="str">
            <v>ESD</v>
          </cell>
          <cell r="AL160" t="str">
            <v>CPVC</v>
          </cell>
          <cell r="AM160" t="str">
            <v>Oui</v>
          </cell>
          <cell r="AN160" t="str">
            <v>Non</v>
          </cell>
          <cell r="AO160" t="str">
            <v>Oui</v>
          </cell>
        </row>
        <row r="161">
          <cell r="C161" t="str">
            <v>TT191/AS/XH</v>
          </cell>
          <cell r="E161" t="str">
            <v>X</v>
          </cell>
          <cell r="F161" t="str">
            <v>PU</v>
          </cell>
          <cell r="G161" t="str">
            <v>Trans.</v>
          </cell>
          <cell r="H161" t="str">
            <v>Lisse</v>
          </cell>
          <cell r="I161">
            <v>0.02</v>
          </cell>
          <cell r="J161">
            <v>92</v>
          </cell>
          <cell r="K161" t="str">
            <v>Polyester</v>
          </cell>
          <cell r="L161" t="str">
            <v>Naturelle</v>
          </cell>
          <cell r="M161" t="str">
            <v>Text.</v>
          </cell>
          <cell r="N161" t="str">
            <v>-</v>
          </cell>
          <cell r="O161" t="str">
            <v>-</v>
          </cell>
          <cell r="P161">
            <v>2</v>
          </cell>
          <cell r="Q161" t="str">
            <v>Polyester</v>
          </cell>
          <cell r="R161" t="str">
            <v>Rigide</v>
          </cell>
          <cell r="S161" t="str">
            <v>PU</v>
          </cell>
          <cell r="T161">
            <v>7.9000000000000001E-2</v>
          </cell>
          <cell r="U161">
            <v>0.45</v>
          </cell>
          <cell r="V161">
            <v>40</v>
          </cell>
          <cell r="W161">
            <v>1</v>
          </cell>
          <cell r="X161">
            <v>-4</v>
          </cell>
          <cell r="Y161">
            <v>212</v>
          </cell>
          <cell r="Z161">
            <v>0.15</v>
          </cell>
          <cell r="AA161" t="str">
            <v>-</v>
          </cell>
          <cell r="AB161">
            <v>0.05</v>
          </cell>
          <cell r="AC161">
            <v>1.57</v>
          </cell>
          <cell r="AD161">
            <v>2.36</v>
          </cell>
          <cell r="AE161">
            <v>1</v>
          </cell>
          <cell r="AF161" t="str">
            <v>1XSP</v>
          </cell>
          <cell r="AG161">
            <v>62</v>
          </cell>
          <cell r="AH161" t="str">
            <v>N/R</v>
          </cell>
          <cell r="AI161" t="str">
            <v>N/R</v>
          </cell>
          <cell r="AJ161" t="str">
            <v>EZZ</v>
          </cell>
          <cell r="AK161" t="str">
            <v>ESD</v>
          </cell>
          <cell r="AL161" t="str">
            <v>CPVC</v>
          </cell>
          <cell r="AM161" t="str">
            <v>Oui</v>
          </cell>
          <cell r="AN161" t="str">
            <v>Oui</v>
          </cell>
          <cell r="AO161" t="str">
            <v>Non</v>
          </cell>
        </row>
        <row r="162">
          <cell r="C162" t="str">
            <v>TT20-RP</v>
          </cell>
          <cell r="D162" t="str">
            <v>X</v>
          </cell>
          <cell r="F162" t="str">
            <v>PU</v>
          </cell>
          <cell r="G162" t="str">
            <v>Blanc</v>
          </cell>
          <cell r="H162" t="str">
            <v>MRT</v>
          </cell>
          <cell r="I162">
            <v>1.6E-2</v>
          </cell>
          <cell r="J162">
            <v>93</v>
          </cell>
          <cell r="K162" t="str">
            <v>Polyester</v>
          </cell>
          <cell r="L162" t="str">
            <v>Blanc</v>
          </cell>
          <cell r="M162" t="str">
            <v>Text.</v>
          </cell>
          <cell r="N162" t="str">
            <v>-</v>
          </cell>
          <cell r="O162" t="str">
            <v>-</v>
          </cell>
          <cell r="P162">
            <v>2</v>
          </cell>
          <cell r="Q162" t="str">
            <v>Polyester</v>
          </cell>
          <cell r="R162" t="str">
            <v>Rigide</v>
          </cell>
          <cell r="S162" t="str">
            <v>PU</v>
          </cell>
          <cell r="T162">
            <v>0.09</v>
          </cell>
          <cell r="U162">
            <v>0.39</v>
          </cell>
          <cell r="V162">
            <v>69</v>
          </cell>
          <cell r="W162">
            <v>1</v>
          </cell>
          <cell r="X162">
            <v>-4</v>
          </cell>
          <cell r="Y162">
            <v>212</v>
          </cell>
          <cell r="Z162">
            <v>0.3</v>
          </cell>
          <cell r="AA162">
            <v>0.2</v>
          </cell>
          <cell r="AB162">
            <v>0.05</v>
          </cell>
          <cell r="AC162">
            <v>0.79</v>
          </cell>
          <cell r="AD162">
            <v>2</v>
          </cell>
          <cell r="AE162" t="str">
            <v>00</v>
          </cell>
          <cell r="AF162" t="str">
            <v>36XSP</v>
          </cell>
          <cell r="AG162">
            <v>62</v>
          </cell>
          <cell r="AH162" t="str">
            <v>N/R</v>
          </cell>
          <cell r="AI162" t="str">
            <v>N/R</v>
          </cell>
          <cell r="AJ162" t="str">
            <v>EZ</v>
          </cell>
          <cell r="AK162" t="str">
            <v>ESD</v>
          </cell>
          <cell r="AL162" t="str">
            <v>CPVC</v>
          </cell>
          <cell r="AM162" t="str">
            <v>Oui</v>
          </cell>
          <cell r="AN162" t="str">
            <v>Non</v>
          </cell>
          <cell r="AO162" t="str">
            <v>Non</v>
          </cell>
        </row>
        <row r="163">
          <cell r="C163" t="str">
            <v>TT59</v>
          </cell>
          <cell r="E163" t="str">
            <v>X</v>
          </cell>
          <cell r="F163" t="str">
            <v>Polyester</v>
          </cell>
          <cell r="G163" t="str">
            <v>Vert</v>
          </cell>
          <cell r="H163" t="str">
            <v>Text.</v>
          </cell>
          <cell r="I163" t="str">
            <v>-</v>
          </cell>
          <cell r="J163" t="str">
            <v>-</v>
          </cell>
          <cell r="K163" t="str">
            <v>Polyester</v>
          </cell>
          <cell r="L163" t="str">
            <v>Blanc</v>
          </cell>
          <cell r="M163" t="str">
            <v>Text.</v>
          </cell>
          <cell r="N163" t="str">
            <v>-</v>
          </cell>
          <cell r="O163" t="str">
            <v>-</v>
          </cell>
          <cell r="P163">
            <v>2</v>
          </cell>
          <cell r="Q163" t="str">
            <v>Polyester</v>
          </cell>
          <cell r="R163" t="str">
            <v>Rigide</v>
          </cell>
          <cell r="S163" t="str">
            <v>PU</v>
          </cell>
          <cell r="T163">
            <v>3.9E-2</v>
          </cell>
          <cell r="U163">
            <v>0.18</v>
          </cell>
          <cell r="V163">
            <v>40</v>
          </cell>
          <cell r="W163">
            <v>1</v>
          </cell>
          <cell r="X163">
            <v>-4</v>
          </cell>
          <cell r="Y163">
            <v>212</v>
          </cell>
          <cell r="Z163">
            <v>0.15</v>
          </cell>
          <cell r="AA163" t="str">
            <v>-</v>
          </cell>
          <cell r="AB163">
            <v>0.05</v>
          </cell>
          <cell r="AC163">
            <v>0.79</v>
          </cell>
          <cell r="AD163">
            <v>1</v>
          </cell>
          <cell r="AE163" t="str">
            <v>00</v>
          </cell>
          <cell r="AF163" t="str">
            <v>36XSP</v>
          </cell>
          <cell r="AG163">
            <v>62</v>
          </cell>
          <cell r="AH163" t="str">
            <v>N/R</v>
          </cell>
          <cell r="AI163" t="str">
            <v>N/R</v>
          </cell>
          <cell r="AJ163" t="str">
            <v>EZ</v>
          </cell>
          <cell r="AK163" t="str">
            <v>ESD</v>
          </cell>
          <cell r="AL163" t="str">
            <v>CPVC</v>
          </cell>
          <cell r="AM163" t="str">
            <v>Oui</v>
          </cell>
          <cell r="AN163" t="str">
            <v>Non</v>
          </cell>
          <cell r="AO163" t="str">
            <v>Non</v>
          </cell>
        </row>
        <row r="164">
          <cell r="C164" t="str">
            <v>V12SCF</v>
          </cell>
          <cell r="E164" t="str">
            <v>X</v>
          </cell>
          <cell r="F164" t="str">
            <v>Silicone</v>
          </cell>
          <cell r="G164" t="str">
            <v>Trans.</v>
          </cell>
          <cell r="H164" t="str">
            <v>Lisse</v>
          </cell>
          <cell r="I164">
            <v>0.01</v>
          </cell>
          <cell r="J164">
            <v>40</v>
          </cell>
          <cell r="K164" t="str">
            <v>Polyester</v>
          </cell>
          <cell r="L164" t="str">
            <v>Naturelle</v>
          </cell>
          <cell r="M164" t="str">
            <v>Text.</v>
          </cell>
          <cell r="N164" t="str">
            <v>-</v>
          </cell>
          <cell r="O164" t="str">
            <v>-</v>
          </cell>
          <cell r="P164">
            <v>2</v>
          </cell>
          <cell r="Q164" t="str">
            <v>Polyester</v>
          </cell>
          <cell r="R164" t="str">
            <v>Rigide</v>
          </cell>
          <cell r="S164" t="str">
            <v>PVC</v>
          </cell>
          <cell r="T164">
            <v>7.0000000000000007E-2</v>
          </cell>
          <cell r="U164">
            <v>0.41</v>
          </cell>
          <cell r="V164">
            <v>57.1</v>
          </cell>
          <cell r="W164">
            <v>1</v>
          </cell>
          <cell r="X164">
            <v>5</v>
          </cell>
          <cell r="Y164">
            <v>176</v>
          </cell>
          <cell r="Z164">
            <v>0.16</v>
          </cell>
          <cell r="AA164">
            <v>0.14000000000000001</v>
          </cell>
          <cell r="AB164">
            <v>0.05</v>
          </cell>
          <cell r="AC164">
            <v>1.38</v>
          </cell>
          <cell r="AD164">
            <v>2.17</v>
          </cell>
          <cell r="AE164">
            <v>1</v>
          </cell>
          <cell r="AF164" t="str">
            <v>1XSP</v>
          </cell>
          <cell r="AG164">
            <v>62</v>
          </cell>
          <cell r="AH164" t="str">
            <v>N/R</v>
          </cell>
          <cell r="AI164" t="str">
            <v>N/R</v>
          </cell>
          <cell r="AJ164" t="str">
            <v>EZZ</v>
          </cell>
          <cell r="AK164" t="str">
            <v>ESD</v>
          </cell>
          <cell r="AL164" t="str">
            <v>CPVC</v>
          </cell>
          <cell r="AM164" t="str">
            <v>Oui</v>
          </cell>
          <cell r="AN164" t="str">
            <v>Oui</v>
          </cell>
          <cell r="AO164" t="str">
            <v>Non</v>
          </cell>
        </row>
        <row r="165">
          <cell r="C165" t="str">
            <v>W1200COS</v>
          </cell>
          <cell r="D165" t="str">
            <v>X</v>
          </cell>
          <cell r="F165" t="str">
            <v>PVC</v>
          </cell>
          <cell r="G165" t="str">
            <v>Blanc</v>
          </cell>
          <cell r="H165" t="str">
            <v>Lisse</v>
          </cell>
          <cell r="I165">
            <v>0.05</v>
          </cell>
          <cell r="J165">
            <v>80</v>
          </cell>
          <cell r="K165" t="str">
            <v>Polyester</v>
          </cell>
          <cell r="L165" t="str">
            <v>Blanc</v>
          </cell>
          <cell r="M165" t="str">
            <v>Text.</v>
          </cell>
          <cell r="N165" t="str">
            <v>-</v>
          </cell>
          <cell r="O165" t="str">
            <v>-</v>
          </cell>
          <cell r="P165">
            <v>1</v>
          </cell>
          <cell r="Q165" t="str">
            <v>Polyester</v>
          </cell>
          <cell r="R165" t="str">
            <v>Flexible</v>
          </cell>
          <cell r="S165" t="str">
            <v>PVC</v>
          </cell>
          <cell r="T165">
            <v>0.13200000000000001</v>
          </cell>
          <cell r="U165">
            <v>0.85</v>
          </cell>
          <cell r="V165">
            <v>120</v>
          </cell>
          <cell r="W165">
            <v>1.5</v>
          </cell>
          <cell r="X165">
            <v>0</v>
          </cell>
          <cell r="Y165">
            <v>180</v>
          </cell>
          <cell r="Z165">
            <v>0.8</v>
          </cell>
          <cell r="AA165">
            <v>0.2</v>
          </cell>
          <cell r="AB165">
            <v>0.05</v>
          </cell>
          <cell r="AC165">
            <v>2</v>
          </cell>
          <cell r="AD165">
            <v>3</v>
          </cell>
          <cell r="AE165">
            <v>15</v>
          </cell>
          <cell r="AF165">
            <v>1</v>
          </cell>
          <cell r="AG165">
            <v>125</v>
          </cell>
          <cell r="AH165" t="str">
            <v>N/R</v>
          </cell>
          <cell r="AI165">
            <v>2</v>
          </cell>
          <cell r="AJ165" t="str">
            <v>EZ</v>
          </cell>
          <cell r="AK165" t="str">
            <v>ESD</v>
          </cell>
          <cell r="AL165" t="str">
            <v>CPVC</v>
          </cell>
          <cell r="AM165" t="str">
            <v>Oui</v>
          </cell>
          <cell r="AN165" t="str">
            <v>Non</v>
          </cell>
          <cell r="AO165" t="str">
            <v>Non</v>
          </cell>
        </row>
        <row r="166">
          <cell r="C166" t="str">
            <v>W1200CT</v>
          </cell>
          <cell r="D166" t="str">
            <v>X</v>
          </cell>
          <cell r="F166" t="str">
            <v>PVC</v>
          </cell>
          <cell r="G166" t="str">
            <v>Blanc</v>
          </cell>
          <cell r="H166" t="str">
            <v>CT</v>
          </cell>
          <cell r="I166">
            <v>0.17499999999999999</v>
          </cell>
          <cell r="J166">
            <v>80</v>
          </cell>
          <cell r="K166" t="str">
            <v>Polyester</v>
          </cell>
          <cell r="L166" t="str">
            <v>Blanc</v>
          </cell>
          <cell r="M166" t="str">
            <v>Text.</v>
          </cell>
          <cell r="N166" t="str">
            <v>-</v>
          </cell>
          <cell r="O166" t="str">
            <v>-</v>
          </cell>
          <cell r="P166">
            <v>1</v>
          </cell>
          <cell r="Q166" t="str">
            <v>Polyester</v>
          </cell>
          <cell r="R166" t="str">
            <v>Flexible</v>
          </cell>
          <cell r="S166" t="str">
            <v>PVC</v>
          </cell>
          <cell r="T166">
            <v>0.25</v>
          </cell>
          <cell r="U166">
            <v>1</v>
          </cell>
          <cell r="V166">
            <v>120</v>
          </cell>
          <cell r="W166">
            <v>1</v>
          </cell>
          <cell r="X166">
            <v>2</v>
          </cell>
          <cell r="Y166">
            <v>176</v>
          </cell>
          <cell r="Z166">
            <v>0.8</v>
          </cell>
          <cell r="AA166">
            <v>0.2</v>
          </cell>
          <cell r="AB166">
            <v>0.05</v>
          </cell>
          <cell r="AC166">
            <v>3</v>
          </cell>
          <cell r="AD166">
            <v>4</v>
          </cell>
          <cell r="AE166">
            <v>15</v>
          </cell>
          <cell r="AF166">
            <v>1</v>
          </cell>
          <cell r="AG166">
            <v>125</v>
          </cell>
          <cell r="AH166" t="str">
            <v>N/R</v>
          </cell>
          <cell r="AI166">
            <v>2</v>
          </cell>
          <cell r="AJ166" t="str">
            <v>EZ</v>
          </cell>
          <cell r="AK166" t="str">
            <v>ESD</v>
          </cell>
          <cell r="AL166" t="str">
            <v>CPVC</v>
          </cell>
          <cell r="AM166" t="str">
            <v>Oui</v>
          </cell>
          <cell r="AN166" t="str">
            <v>Non</v>
          </cell>
          <cell r="AO166" t="str">
            <v>Non</v>
          </cell>
        </row>
        <row r="167">
          <cell r="C167" t="str">
            <v>XH500-3</v>
          </cell>
          <cell r="E167" t="str">
            <v>X</v>
          </cell>
          <cell r="F167" t="str">
            <v>XNBR</v>
          </cell>
          <cell r="G167" t="str">
            <v>Bleu</v>
          </cell>
          <cell r="H167" t="str">
            <v>Text.</v>
          </cell>
          <cell r="I167" t="str">
            <v>-</v>
          </cell>
          <cell r="J167" t="str">
            <v>-</v>
          </cell>
          <cell r="K167" t="str">
            <v>XNBR</v>
          </cell>
          <cell r="L167" t="str">
            <v>Bleu</v>
          </cell>
          <cell r="M167" t="str">
            <v>Text.</v>
          </cell>
          <cell r="N167" t="str">
            <v>-</v>
          </cell>
          <cell r="O167" t="str">
            <v>-</v>
          </cell>
          <cell r="P167">
            <v>2</v>
          </cell>
          <cell r="Q167" t="str">
            <v>Polyester</v>
          </cell>
          <cell r="R167" t="str">
            <v>Rigide</v>
          </cell>
          <cell r="S167" t="str">
            <v>PA</v>
          </cell>
          <cell r="T167">
            <v>0.11799999999999999</v>
          </cell>
          <cell r="U167">
            <v>0.70499999999999996</v>
          </cell>
          <cell r="V167">
            <v>21.7</v>
          </cell>
          <cell r="W167">
            <v>1</v>
          </cell>
          <cell r="X167">
            <v>-4</v>
          </cell>
          <cell r="Y167">
            <v>176</v>
          </cell>
          <cell r="Z167">
            <v>0.7</v>
          </cell>
          <cell r="AA167" t="str">
            <v>-</v>
          </cell>
          <cell r="AB167">
            <v>0.05</v>
          </cell>
          <cell r="AC167">
            <v>1.97</v>
          </cell>
          <cell r="AD167">
            <v>1.97</v>
          </cell>
          <cell r="AE167">
            <v>15</v>
          </cell>
          <cell r="AF167">
            <v>1</v>
          </cell>
          <cell r="AG167">
            <v>125</v>
          </cell>
          <cell r="AH167" t="str">
            <v>N/R</v>
          </cell>
          <cell r="AI167" t="str">
            <v>N/R</v>
          </cell>
          <cell r="AJ167" t="str">
            <v>ESD</v>
          </cell>
          <cell r="AK167" t="str">
            <v>N/R</v>
          </cell>
          <cell r="AL167" t="str">
            <v>-</v>
          </cell>
          <cell r="AM167" t="str">
            <v>Non</v>
          </cell>
          <cell r="AN167" t="str">
            <v>Oui</v>
          </cell>
          <cell r="AO167" t="str">
            <v>Non</v>
          </cell>
        </row>
        <row r="168">
          <cell r="C168" t="str">
            <v>XH500-4</v>
          </cell>
          <cell r="E168" t="str">
            <v>X</v>
          </cell>
          <cell r="F168" t="str">
            <v>XNBR</v>
          </cell>
          <cell r="G168" t="str">
            <v>Bleu</v>
          </cell>
          <cell r="H168" t="str">
            <v>Text.</v>
          </cell>
          <cell r="I168" t="str">
            <v>-</v>
          </cell>
          <cell r="J168" t="str">
            <v>-</v>
          </cell>
          <cell r="K168" t="str">
            <v>XNBR</v>
          </cell>
          <cell r="L168" t="str">
            <v>Bleu</v>
          </cell>
          <cell r="M168" t="str">
            <v>Text.</v>
          </cell>
          <cell r="N168" t="str">
            <v>-</v>
          </cell>
          <cell r="O168" t="str">
            <v>-</v>
          </cell>
          <cell r="P168">
            <v>2</v>
          </cell>
          <cell r="Q168" t="str">
            <v>Polyester</v>
          </cell>
          <cell r="R168" t="str">
            <v>Rigide</v>
          </cell>
          <cell r="S168" t="str">
            <v>PA</v>
          </cell>
          <cell r="T168">
            <v>0.157</v>
          </cell>
          <cell r="U168">
            <v>0.89</v>
          </cell>
          <cell r="V168">
            <v>21.7</v>
          </cell>
          <cell r="W168">
            <v>1</v>
          </cell>
          <cell r="X168">
            <v>-4</v>
          </cell>
          <cell r="Y168">
            <v>176</v>
          </cell>
          <cell r="Z168">
            <v>0.7</v>
          </cell>
          <cell r="AA168" t="str">
            <v>-</v>
          </cell>
          <cell r="AB168">
            <v>0.05</v>
          </cell>
          <cell r="AC168">
            <v>2.36</v>
          </cell>
          <cell r="AD168">
            <v>2.36</v>
          </cell>
          <cell r="AE168">
            <v>15</v>
          </cell>
          <cell r="AF168">
            <v>2</v>
          </cell>
          <cell r="AG168">
            <v>125</v>
          </cell>
          <cell r="AH168" t="str">
            <v>N/R</v>
          </cell>
          <cell r="AI168" t="str">
            <v>N/R</v>
          </cell>
          <cell r="AJ168" t="str">
            <v>ESD</v>
          </cell>
          <cell r="AK168" t="str">
            <v>N/R</v>
          </cell>
          <cell r="AL168" t="str">
            <v>-</v>
          </cell>
          <cell r="AM168" t="str">
            <v>Non</v>
          </cell>
          <cell r="AN168" t="str">
            <v>Oui</v>
          </cell>
          <cell r="AO168" t="str">
            <v>Non</v>
          </cell>
        </row>
        <row r="169">
          <cell r="C169" t="str">
            <v>XH500-6</v>
          </cell>
          <cell r="E169" t="str">
            <v>X</v>
          </cell>
          <cell r="F169" t="str">
            <v>XNBR</v>
          </cell>
          <cell r="G169" t="str">
            <v>Bleu</v>
          </cell>
          <cell r="H169" t="str">
            <v>Text.</v>
          </cell>
          <cell r="I169" t="str">
            <v>-</v>
          </cell>
          <cell r="J169" t="str">
            <v>-</v>
          </cell>
          <cell r="K169" t="str">
            <v>XNBR</v>
          </cell>
          <cell r="L169" t="str">
            <v>Bleu</v>
          </cell>
          <cell r="M169" t="str">
            <v>Text.</v>
          </cell>
          <cell r="N169" t="str">
            <v>-</v>
          </cell>
          <cell r="O169" t="str">
            <v>-</v>
          </cell>
          <cell r="P169">
            <v>2</v>
          </cell>
          <cell r="Q169" t="str">
            <v>Polyester</v>
          </cell>
          <cell r="R169" t="str">
            <v>Rigide</v>
          </cell>
          <cell r="S169" t="str">
            <v>PA</v>
          </cell>
          <cell r="T169">
            <v>0.23599999999999999</v>
          </cell>
          <cell r="U169">
            <v>1.53</v>
          </cell>
          <cell r="V169">
            <v>21.7</v>
          </cell>
          <cell r="W169">
            <v>1</v>
          </cell>
          <cell r="X169">
            <v>-4</v>
          </cell>
          <cell r="Y169">
            <v>176</v>
          </cell>
          <cell r="Z169">
            <v>0.7</v>
          </cell>
          <cell r="AA169" t="str">
            <v>-</v>
          </cell>
          <cell r="AB169">
            <v>0.05</v>
          </cell>
          <cell r="AC169">
            <v>3.15</v>
          </cell>
          <cell r="AD169">
            <v>3.15</v>
          </cell>
          <cell r="AE169">
            <v>27</v>
          </cell>
          <cell r="AF169">
            <v>4</v>
          </cell>
          <cell r="AG169">
            <v>187</v>
          </cell>
          <cell r="AH169" t="str">
            <v>N/R</v>
          </cell>
          <cell r="AI169" t="str">
            <v>N/R</v>
          </cell>
          <cell r="AJ169" t="str">
            <v>ESD</v>
          </cell>
          <cell r="AK169" t="str">
            <v>N/R</v>
          </cell>
          <cell r="AL169" t="str">
            <v>-</v>
          </cell>
          <cell r="AM169" t="str">
            <v>Non</v>
          </cell>
          <cell r="AN169" t="str">
            <v>Oui</v>
          </cell>
          <cell r="AO169" t="str">
            <v>Non</v>
          </cell>
        </row>
      </sheetData>
      <sheetData sheetId="1">
        <row r="4">
          <cell r="C4" t="str">
            <v>2000MY</v>
          </cell>
          <cell r="E4" t="str">
            <v>x</v>
          </cell>
          <cell r="F4" t="str">
            <v>Polyester</v>
          </cell>
          <cell r="G4" t="str">
            <v>Blue</v>
          </cell>
          <cell r="H4" t="str">
            <v>Perf.</v>
          </cell>
          <cell r="I4" t="str">
            <v>-</v>
          </cell>
          <cell r="J4" t="str">
            <v>-</v>
          </cell>
          <cell r="K4" t="str">
            <v>Polyester</v>
          </cell>
          <cell r="L4" t="str">
            <v>Blue</v>
          </cell>
          <cell r="M4" t="str">
            <v>Perf.</v>
          </cell>
          <cell r="N4" t="str">
            <v>-</v>
          </cell>
          <cell r="O4" t="str">
            <v>-</v>
          </cell>
          <cell r="P4">
            <v>1</v>
          </cell>
          <cell r="Q4" t="str">
            <v>Polyester</v>
          </cell>
          <cell r="R4" t="str">
            <v>Flexible</v>
          </cell>
          <cell r="S4" t="str">
            <v>-</v>
          </cell>
          <cell r="T4" t="str">
            <v>-</v>
          </cell>
          <cell r="U4" t="str">
            <v>-</v>
          </cell>
          <cell r="V4" t="str">
            <v>-</v>
          </cell>
          <cell r="W4" t="str">
            <v>-</v>
          </cell>
          <cell r="X4" t="str">
            <v>-</v>
          </cell>
          <cell r="Y4" t="str">
            <v>-</v>
          </cell>
          <cell r="Z4" t="str">
            <v>-</v>
          </cell>
          <cell r="AA4" t="str">
            <v>-</v>
          </cell>
          <cell r="AB4">
            <v>0.05</v>
          </cell>
          <cell r="AC4" t="str">
            <v>-</v>
          </cell>
          <cell r="AD4" t="str">
            <v>-</v>
          </cell>
          <cell r="AE4">
            <v>15</v>
          </cell>
          <cell r="AF4">
            <v>2</v>
          </cell>
          <cell r="AG4" t="str">
            <v>N/R</v>
          </cell>
          <cell r="AH4" t="str">
            <v>N/R</v>
          </cell>
          <cell r="AI4" t="str">
            <v>N/R</v>
          </cell>
          <cell r="AJ4" t="str">
            <v>EZ</v>
          </cell>
          <cell r="AK4" t="str">
            <v>N/R</v>
          </cell>
          <cell r="AL4" t="str">
            <v>-</v>
          </cell>
          <cell r="AM4" t="str">
            <v>Yes</v>
          </cell>
          <cell r="AN4" t="str">
            <v>No</v>
          </cell>
          <cell r="AO4" t="str">
            <v>No</v>
          </cell>
          <cell r="AP4" t="str">
            <v>x</v>
          </cell>
          <cell r="AQ4" t="str">
            <v>x</v>
          </cell>
          <cell r="AY4" t="str">
            <v>x</v>
          </cell>
        </row>
        <row r="5">
          <cell r="C5" t="str">
            <v>60-05</v>
          </cell>
          <cell r="E5" t="str">
            <v>x</v>
          </cell>
          <cell r="F5" t="str">
            <v>Teflon</v>
          </cell>
          <cell r="G5" t="str">
            <v>Beige</v>
          </cell>
          <cell r="H5" t="str">
            <v>Smooth</v>
          </cell>
          <cell r="I5" t="str">
            <v>-</v>
          </cell>
          <cell r="J5" t="str">
            <v>-</v>
          </cell>
          <cell r="K5" t="str">
            <v>Teflon</v>
          </cell>
          <cell r="L5" t="str">
            <v>Beige</v>
          </cell>
          <cell r="M5" t="str">
            <v>Smooth</v>
          </cell>
          <cell r="N5" t="str">
            <v>-</v>
          </cell>
          <cell r="O5" t="str">
            <v>-</v>
          </cell>
          <cell r="P5">
            <v>1</v>
          </cell>
          <cell r="Q5" t="str">
            <v>Fiberglass</v>
          </cell>
          <cell r="R5" t="str">
            <v>Flexible</v>
          </cell>
          <cell r="S5" t="str">
            <v>-</v>
          </cell>
          <cell r="T5">
            <v>5.0000000000000001E-3</v>
          </cell>
          <cell r="U5">
            <v>0.16</v>
          </cell>
          <cell r="AB5">
            <v>0.05</v>
          </cell>
          <cell r="AE5" t="str">
            <v>N/R</v>
          </cell>
          <cell r="AF5" t="str">
            <v>N/R</v>
          </cell>
          <cell r="AG5" t="str">
            <v>N/R</v>
          </cell>
          <cell r="AH5" t="str">
            <v>N/R</v>
          </cell>
          <cell r="AI5" t="str">
            <v>N/R</v>
          </cell>
          <cell r="AJ5" t="str">
            <v>ESD</v>
          </cell>
          <cell r="AK5" t="str">
            <v>N/R</v>
          </cell>
          <cell r="AL5" t="str">
            <v>-</v>
          </cell>
          <cell r="AM5" t="str">
            <v>Yes</v>
          </cell>
          <cell r="AN5" t="str">
            <v>No</v>
          </cell>
          <cell r="AO5" t="str">
            <v>No</v>
          </cell>
          <cell r="AQ5" t="str">
            <v>x</v>
          </cell>
          <cell r="AT5" t="str">
            <v>x</v>
          </cell>
          <cell r="AU5" t="str">
            <v>x</v>
          </cell>
          <cell r="AY5" t="str">
            <v>x</v>
          </cell>
        </row>
        <row r="6">
          <cell r="C6" t="str">
            <v>60-10</v>
          </cell>
          <cell r="E6" t="str">
            <v>x</v>
          </cell>
          <cell r="F6" t="str">
            <v>Teflon</v>
          </cell>
          <cell r="G6" t="str">
            <v>Beige</v>
          </cell>
          <cell r="H6" t="str">
            <v>Smooth</v>
          </cell>
          <cell r="I6" t="str">
            <v>-</v>
          </cell>
          <cell r="J6" t="str">
            <v>-</v>
          </cell>
          <cell r="K6" t="str">
            <v>Teflon</v>
          </cell>
          <cell r="L6" t="str">
            <v>Beige</v>
          </cell>
          <cell r="M6" t="str">
            <v>Smooth</v>
          </cell>
          <cell r="N6" t="str">
            <v>-</v>
          </cell>
          <cell r="O6" t="str">
            <v>-</v>
          </cell>
          <cell r="P6">
            <v>1</v>
          </cell>
          <cell r="Q6" t="str">
            <v>Fiberglass</v>
          </cell>
          <cell r="R6" t="str">
            <v>Flexible</v>
          </cell>
          <cell r="S6" t="str">
            <v>-</v>
          </cell>
          <cell r="T6">
            <v>0.01</v>
          </cell>
          <cell r="U6">
            <v>0.313</v>
          </cell>
          <cell r="AB6">
            <v>0.05</v>
          </cell>
          <cell r="AE6" t="str">
            <v>00</v>
          </cell>
          <cell r="AF6">
            <v>25</v>
          </cell>
          <cell r="AG6" t="str">
            <v>N/R</v>
          </cell>
          <cell r="AH6" t="str">
            <v>N/R</v>
          </cell>
          <cell r="AI6" t="str">
            <v>N/R</v>
          </cell>
          <cell r="AJ6" t="str">
            <v>ESD</v>
          </cell>
          <cell r="AK6" t="str">
            <v>N/R</v>
          </cell>
          <cell r="AL6" t="str">
            <v>-</v>
          </cell>
          <cell r="AM6" t="str">
            <v>Yes</v>
          </cell>
          <cell r="AN6" t="str">
            <v>No</v>
          </cell>
          <cell r="AO6" t="str">
            <v>No</v>
          </cell>
          <cell r="AQ6" t="str">
            <v>x</v>
          </cell>
          <cell r="AT6" t="str">
            <v>x</v>
          </cell>
          <cell r="AU6" t="str">
            <v>x</v>
          </cell>
          <cell r="AY6" t="str">
            <v>x</v>
          </cell>
        </row>
        <row r="7">
          <cell r="C7" t="str">
            <v>60-19</v>
          </cell>
          <cell r="E7" t="str">
            <v>x</v>
          </cell>
          <cell r="F7" t="str">
            <v>Teflon</v>
          </cell>
          <cell r="G7" t="str">
            <v>Beige</v>
          </cell>
          <cell r="H7" t="str">
            <v>Text.</v>
          </cell>
          <cell r="I7" t="str">
            <v>-</v>
          </cell>
          <cell r="J7" t="str">
            <v>-</v>
          </cell>
          <cell r="K7" t="str">
            <v>Teflon</v>
          </cell>
          <cell r="L7" t="str">
            <v>Beige</v>
          </cell>
          <cell r="M7" t="str">
            <v>Text.</v>
          </cell>
          <cell r="N7" t="str">
            <v>-</v>
          </cell>
          <cell r="O7" t="str">
            <v>-</v>
          </cell>
          <cell r="P7">
            <v>1</v>
          </cell>
          <cell r="Q7" t="str">
            <v>Fiberglass</v>
          </cell>
          <cell r="R7" t="str">
            <v>Flexible</v>
          </cell>
          <cell r="S7" t="str">
            <v>-</v>
          </cell>
          <cell r="T7">
            <v>1.9E-2</v>
          </cell>
          <cell r="AB7">
            <v>0.05</v>
          </cell>
          <cell r="AE7" t="str">
            <v>00</v>
          </cell>
          <cell r="AF7">
            <v>25</v>
          </cell>
          <cell r="AG7" t="str">
            <v>N/R</v>
          </cell>
          <cell r="AH7" t="str">
            <v>N/R</v>
          </cell>
          <cell r="AI7" t="str">
            <v>N/R</v>
          </cell>
          <cell r="AJ7" t="str">
            <v>ESD</v>
          </cell>
          <cell r="AK7" t="str">
            <v>N/R</v>
          </cell>
          <cell r="AL7" t="str">
            <v>-</v>
          </cell>
          <cell r="AM7" t="str">
            <v>Yes</v>
          </cell>
          <cell r="AN7" t="str">
            <v>No</v>
          </cell>
          <cell r="AO7" t="str">
            <v>No</v>
          </cell>
          <cell r="AQ7" t="str">
            <v>x</v>
          </cell>
          <cell r="AT7" t="str">
            <v>x</v>
          </cell>
          <cell r="AU7" t="str">
            <v>x</v>
          </cell>
          <cell r="AY7" t="str">
            <v>x</v>
          </cell>
        </row>
        <row r="8">
          <cell r="C8" t="str">
            <v>28-44</v>
          </cell>
          <cell r="E8" t="str">
            <v>x</v>
          </cell>
          <cell r="F8" t="str">
            <v>Teflon</v>
          </cell>
          <cell r="G8" t="str">
            <v>Black</v>
          </cell>
          <cell r="H8" t="str">
            <v>Perf.</v>
          </cell>
          <cell r="I8" t="str">
            <v>-</v>
          </cell>
          <cell r="J8" t="str">
            <v>-</v>
          </cell>
          <cell r="K8" t="str">
            <v>Teflon</v>
          </cell>
          <cell r="L8" t="str">
            <v>Black</v>
          </cell>
          <cell r="M8" t="str">
            <v>Perf.</v>
          </cell>
          <cell r="N8" t="str">
            <v>-</v>
          </cell>
          <cell r="O8" t="str">
            <v>-</v>
          </cell>
          <cell r="P8">
            <v>1</v>
          </cell>
          <cell r="Q8" t="str">
            <v>Fiberglass</v>
          </cell>
          <cell r="R8" t="str">
            <v>Flexible</v>
          </cell>
          <cell r="S8" t="str">
            <v>-</v>
          </cell>
          <cell r="AB8">
            <v>0.05</v>
          </cell>
          <cell r="AE8">
            <v>1</v>
          </cell>
          <cell r="AF8">
            <v>25</v>
          </cell>
          <cell r="AG8">
            <v>62</v>
          </cell>
          <cell r="AH8" t="str">
            <v>N/R</v>
          </cell>
          <cell r="AI8" t="str">
            <v>N/R</v>
          </cell>
          <cell r="AJ8" t="str">
            <v>N/R</v>
          </cell>
          <cell r="AK8" t="str">
            <v>N/R</v>
          </cell>
          <cell r="AL8" t="str">
            <v>-</v>
          </cell>
          <cell r="AM8" t="str">
            <v>Yes</v>
          </cell>
          <cell r="AN8" t="str">
            <v>No</v>
          </cell>
          <cell r="AO8" t="str">
            <v>No</v>
          </cell>
          <cell r="AQ8" t="str">
            <v>x</v>
          </cell>
          <cell r="AT8" t="str">
            <v>x</v>
          </cell>
          <cell r="AU8" t="str">
            <v>x</v>
          </cell>
          <cell r="AY8" t="str">
            <v>x</v>
          </cell>
        </row>
        <row r="9">
          <cell r="C9" t="str">
            <v>2M2964A16A2</v>
          </cell>
          <cell r="D9" t="str">
            <v>X</v>
          </cell>
          <cell r="F9" t="str">
            <v>PU</v>
          </cell>
          <cell r="G9" t="str">
            <v>White</v>
          </cell>
          <cell r="H9" t="str">
            <v>Grip</v>
          </cell>
          <cell r="I9">
            <v>0.05</v>
          </cell>
          <cell r="J9">
            <v>93</v>
          </cell>
          <cell r="K9" t="str">
            <v>PU</v>
          </cell>
          <cell r="L9" t="str">
            <v>White</v>
          </cell>
          <cell r="M9" t="str">
            <v>MRT</v>
          </cell>
          <cell r="N9">
            <v>0.02</v>
          </cell>
          <cell r="O9">
            <v>93</v>
          </cell>
          <cell r="P9">
            <v>2</v>
          </cell>
          <cell r="Q9" t="str">
            <v>Polyester</v>
          </cell>
          <cell r="R9" t="str">
            <v>Rigid</v>
          </cell>
          <cell r="S9" t="str">
            <v>PU</v>
          </cell>
          <cell r="T9">
            <v>0.11600000000000001</v>
          </cell>
          <cell r="U9">
            <v>0.5</v>
          </cell>
          <cell r="V9">
            <v>80</v>
          </cell>
          <cell r="W9">
            <v>1</v>
          </cell>
          <cell r="X9">
            <v>14</v>
          </cell>
          <cell r="Y9">
            <v>176</v>
          </cell>
          <cell r="Z9">
            <v>0.35</v>
          </cell>
          <cell r="AA9">
            <v>0.3</v>
          </cell>
          <cell r="AB9">
            <v>0.05</v>
          </cell>
          <cell r="AC9">
            <v>1.5</v>
          </cell>
          <cell r="AD9">
            <v>2</v>
          </cell>
          <cell r="AE9">
            <v>1</v>
          </cell>
          <cell r="AF9" t="str">
            <v>36SP</v>
          </cell>
          <cell r="AG9">
            <v>62</v>
          </cell>
          <cell r="AH9" t="str">
            <v>N/R</v>
          </cell>
          <cell r="AI9" t="str">
            <v>N/R</v>
          </cell>
          <cell r="AJ9" t="str">
            <v>EZ</v>
          </cell>
          <cell r="AK9" t="str">
            <v>N/R</v>
          </cell>
          <cell r="AL9" t="str">
            <v>-</v>
          </cell>
          <cell r="AM9" t="str">
            <v>Yes</v>
          </cell>
          <cell r="AN9" t="str">
            <v>Yes</v>
          </cell>
          <cell r="AO9" t="str">
            <v>No</v>
          </cell>
          <cell r="AQ9" t="str">
            <v>X</v>
          </cell>
          <cell r="AY9" t="str">
            <v>x</v>
          </cell>
        </row>
        <row r="10">
          <cell r="C10" t="str">
            <v>301-25</v>
          </cell>
          <cell r="E10" t="str">
            <v>x</v>
          </cell>
          <cell r="F10" t="str">
            <v>Silicone</v>
          </cell>
          <cell r="G10" t="str">
            <v>White</v>
          </cell>
          <cell r="H10" t="str">
            <v>Text.</v>
          </cell>
          <cell r="I10" t="str">
            <v>-</v>
          </cell>
          <cell r="J10" t="str">
            <v>-</v>
          </cell>
          <cell r="K10" t="str">
            <v>Silicone</v>
          </cell>
          <cell r="L10" t="str">
            <v>White</v>
          </cell>
          <cell r="M10" t="str">
            <v>Text.</v>
          </cell>
          <cell r="N10" t="str">
            <v>-</v>
          </cell>
          <cell r="O10" t="str">
            <v>-</v>
          </cell>
          <cell r="P10">
            <v>1</v>
          </cell>
          <cell r="Q10" t="str">
            <v>Fiberglass</v>
          </cell>
          <cell r="R10" t="str">
            <v>Flexible</v>
          </cell>
          <cell r="S10" t="str">
            <v>-</v>
          </cell>
          <cell r="T10">
            <v>2.5000000000000001E-2</v>
          </cell>
          <cell r="AB10">
            <v>0.05</v>
          </cell>
          <cell r="AE10" t="str">
            <v>00</v>
          </cell>
          <cell r="AF10">
            <v>25</v>
          </cell>
          <cell r="AG10" t="str">
            <v>N/R</v>
          </cell>
          <cell r="AH10" t="str">
            <v>N/R</v>
          </cell>
          <cell r="AI10" t="str">
            <v>N/R</v>
          </cell>
          <cell r="AJ10" t="str">
            <v>N/R</v>
          </cell>
          <cell r="AK10" t="str">
            <v>ESD</v>
          </cell>
          <cell r="AL10" t="str">
            <v>SILICONE</v>
          </cell>
          <cell r="AM10" t="str">
            <v>Yes</v>
          </cell>
          <cell r="AN10" t="str">
            <v>No</v>
          </cell>
          <cell r="AO10" t="str">
            <v>No</v>
          </cell>
          <cell r="AQ10" t="str">
            <v>x</v>
          </cell>
          <cell r="AT10" t="str">
            <v>x</v>
          </cell>
          <cell r="AU10" t="str">
            <v>x</v>
          </cell>
          <cell r="AY10" t="str">
            <v>x</v>
          </cell>
        </row>
        <row r="11">
          <cell r="C11" t="str">
            <v>3NVT</v>
          </cell>
          <cell r="D11" t="str">
            <v>X</v>
          </cell>
          <cell r="F11" t="str">
            <v>NBR</v>
          </cell>
          <cell r="G11" t="str">
            <v>Brown</v>
          </cell>
          <cell r="H11" t="str">
            <v>VT</v>
          </cell>
          <cell r="I11">
            <v>0.185</v>
          </cell>
          <cell r="J11">
            <v>70</v>
          </cell>
          <cell r="K11" t="str">
            <v>Polyester</v>
          </cell>
          <cell r="L11" t="str">
            <v>Brown</v>
          </cell>
          <cell r="M11" t="str">
            <v>Text.</v>
          </cell>
          <cell r="N11" t="str">
            <v>-</v>
          </cell>
          <cell r="O11" t="str">
            <v>-</v>
          </cell>
          <cell r="P11">
            <v>3</v>
          </cell>
          <cell r="Q11" t="str">
            <v>Polyester</v>
          </cell>
          <cell r="R11" t="str">
            <v>Flexible</v>
          </cell>
          <cell r="S11" t="str">
            <v>NEO</v>
          </cell>
          <cell r="T11">
            <v>0.26900000000000002</v>
          </cell>
          <cell r="U11">
            <v>1.21</v>
          </cell>
          <cell r="V11">
            <v>135</v>
          </cell>
          <cell r="W11">
            <v>1</v>
          </cell>
          <cell r="X11">
            <v>-20</v>
          </cell>
          <cell r="Y11">
            <v>250</v>
          </cell>
          <cell r="Z11">
            <v>0.4</v>
          </cell>
          <cell r="AA11">
            <v>0.3</v>
          </cell>
          <cell r="AB11">
            <v>0.05</v>
          </cell>
          <cell r="AC11">
            <v>2</v>
          </cell>
          <cell r="AD11">
            <v>4</v>
          </cell>
          <cell r="AE11">
            <v>15</v>
          </cell>
          <cell r="AF11">
            <v>2</v>
          </cell>
          <cell r="AG11">
            <v>125</v>
          </cell>
          <cell r="AH11" t="str">
            <v>N/R</v>
          </cell>
          <cell r="AI11" t="str">
            <v>N/R</v>
          </cell>
          <cell r="AJ11" t="str">
            <v>ESD</v>
          </cell>
          <cell r="AK11" t="str">
            <v>ESD</v>
          </cell>
          <cell r="AL11" t="str">
            <v>ECRF</v>
          </cell>
          <cell r="AM11" t="str">
            <v>No</v>
          </cell>
          <cell r="AN11" t="str">
            <v>No</v>
          </cell>
          <cell r="AO11" t="str">
            <v>No</v>
          </cell>
          <cell r="AQ11" t="str">
            <v>x</v>
          </cell>
          <cell r="AT11" t="str">
            <v>x</v>
          </cell>
          <cell r="AV11" t="str">
            <v>x</v>
          </cell>
          <cell r="AY11" t="str">
            <v>x</v>
          </cell>
        </row>
        <row r="12">
          <cell r="C12" t="str">
            <v>A150-2</v>
          </cell>
          <cell r="D12" t="str">
            <v>X</v>
          </cell>
          <cell r="F12" t="str">
            <v>SBR</v>
          </cell>
          <cell r="G12" t="str">
            <v>Black</v>
          </cell>
          <cell r="H12" t="str">
            <v>Smooth</v>
          </cell>
          <cell r="I12">
            <v>0.03</v>
          </cell>
          <cell r="J12">
            <v>70</v>
          </cell>
          <cell r="K12" t="str">
            <v>SBR</v>
          </cell>
          <cell r="L12" t="str">
            <v>Black</v>
          </cell>
          <cell r="M12" t="str">
            <v>Smooth</v>
          </cell>
          <cell r="N12">
            <v>0.03</v>
          </cell>
          <cell r="O12">
            <v>70</v>
          </cell>
          <cell r="P12">
            <v>2</v>
          </cell>
          <cell r="Q12" t="str">
            <v>Polyester</v>
          </cell>
          <cell r="R12" t="str">
            <v>Flexible</v>
          </cell>
          <cell r="S12" t="str">
            <v>SBR</v>
          </cell>
          <cell r="T12">
            <v>0.154</v>
          </cell>
          <cell r="U12">
            <v>0.98</v>
          </cell>
          <cell r="V12">
            <v>160</v>
          </cell>
          <cell r="W12">
            <v>2</v>
          </cell>
          <cell r="X12">
            <v>-20</v>
          </cell>
          <cell r="Y12">
            <v>225</v>
          </cell>
          <cell r="Z12">
            <v>0.75</v>
          </cell>
          <cell r="AA12">
            <v>0.45</v>
          </cell>
          <cell r="AB12">
            <v>0.05</v>
          </cell>
          <cell r="AC12">
            <v>4</v>
          </cell>
          <cell r="AD12">
            <v>4</v>
          </cell>
          <cell r="AE12">
            <v>15</v>
          </cell>
          <cell r="AF12">
            <v>2</v>
          </cell>
          <cell r="AG12">
            <v>125</v>
          </cell>
          <cell r="AH12">
            <v>2</v>
          </cell>
          <cell r="AI12">
            <v>2</v>
          </cell>
          <cell r="AJ12" t="str">
            <v>ESD</v>
          </cell>
          <cell r="AK12" t="str">
            <v>ESD</v>
          </cell>
          <cell r="AL12" t="str">
            <v>ECRF</v>
          </cell>
          <cell r="AM12" t="str">
            <v>No</v>
          </cell>
          <cell r="AN12" t="str">
            <v>No</v>
          </cell>
          <cell r="AO12" t="str">
            <v>No</v>
          </cell>
          <cell r="AP12" t="str">
            <v>X</v>
          </cell>
          <cell r="AQ12" t="str">
            <v>x</v>
          </cell>
          <cell r="AR12" t="str">
            <v>X</v>
          </cell>
          <cell r="AT12" t="str">
            <v>x</v>
          </cell>
          <cell r="AY12" t="str">
            <v>X</v>
          </cell>
        </row>
        <row r="13">
          <cell r="C13" t="str">
            <v>A225-3</v>
          </cell>
          <cell r="D13" t="str">
            <v>X</v>
          </cell>
          <cell r="F13" t="str">
            <v>SBR</v>
          </cell>
          <cell r="G13" t="str">
            <v>Black</v>
          </cell>
          <cell r="H13" t="str">
            <v>Smooth</v>
          </cell>
          <cell r="I13">
            <v>0.03</v>
          </cell>
          <cell r="J13">
            <v>70</v>
          </cell>
          <cell r="K13" t="str">
            <v>SBR</v>
          </cell>
          <cell r="L13" t="str">
            <v>Black</v>
          </cell>
          <cell r="M13" t="str">
            <v>Smooth</v>
          </cell>
          <cell r="N13">
            <v>0.03</v>
          </cell>
          <cell r="O13">
            <v>70</v>
          </cell>
          <cell r="P13">
            <v>3</v>
          </cell>
          <cell r="Q13" t="str">
            <v>Polyester</v>
          </cell>
          <cell r="R13" t="str">
            <v>Flexible</v>
          </cell>
          <cell r="S13" t="str">
            <v>SBR</v>
          </cell>
          <cell r="T13">
            <v>0.246</v>
          </cell>
          <cell r="U13">
            <v>1.45</v>
          </cell>
          <cell r="V13">
            <v>240</v>
          </cell>
          <cell r="W13">
            <v>1</v>
          </cell>
          <cell r="X13">
            <v>-25</v>
          </cell>
          <cell r="Y13">
            <v>225</v>
          </cell>
          <cell r="Z13">
            <v>0.5</v>
          </cell>
          <cell r="AA13">
            <v>0.45</v>
          </cell>
          <cell r="AB13">
            <v>0.05</v>
          </cell>
          <cell r="AC13">
            <v>6</v>
          </cell>
          <cell r="AD13">
            <v>6</v>
          </cell>
          <cell r="AE13">
            <v>20</v>
          </cell>
          <cell r="AF13">
            <v>3</v>
          </cell>
          <cell r="AG13">
            <v>187</v>
          </cell>
          <cell r="AH13">
            <v>375</v>
          </cell>
          <cell r="AI13">
            <v>5</v>
          </cell>
          <cell r="AJ13" t="str">
            <v>ESD</v>
          </cell>
          <cell r="AK13" t="str">
            <v>ESD</v>
          </cell>
          <cell r="AL13" t="str">
            <v>ECRF</v>
          </cell>
          <cell r="AM13" t="str">
            <v>No</v>
          </cell>
          <cell r="AN13" t="str">
            <v>No</v>
          </cell>
          <cell r="AO13" t="str">
            <v>No</v>
          </cell>
          <cell r="AP13" t="str">
            <v>X</v>
          </cell>
          <cell r="AQ13" t="str">
            <v>x</v>
          </cell>
          <cell r="AR13" t="str">
            <v>x</v>
          </cell>
          <cell r="AT13" t="str">
            <v>x</v>
          </cell>
          <cell r="AY13" t="str">
            <v>X</v>
          </cell>
        </row>
        <row r="14">
          <cell r="C14" t="str">
            <v>A33QF</v>
          </cell>
          <cell r="D14" t="str">
            <v>X</v>
          </cell>
          <cell r="F14" t="str">
            <v>PVC</v>
          </cell>
          <cell r="G14" t="str">
            <v>Green</v>
          </cell>
          <cell r="H14" t="str">
            <v>RIB</v>
          </cell>
          <cell r="I14">
            <v>0.13</v>
          </cell>
          <cell r="J14">
            <v>45</v>
          </cell>
          <cell r="K14" t="str">
            <v>Polyester</v>
          </cell>
          <cell r="L14" t="str">
            <v>Natural</v>
          </cell>
          <cell r="M14" t="str">
            <v>Text.</v>
          </cell>
          <cell r="N14" t="str">
            <v>-</v>
          </cell>
          <cell r="O14" t="str">
            <v>-</v>
          </cell>
          <cell r="P14">
            <v>3</v>
          </cell>
          <cell r="Q14" t="str">
            <v>Polyester</v>
          </cell>
          <cell r="R14" t="str">
            <v>Rigid</v>
          </cell>
          <cell r="S14" t="str">
            <v>PVC</v>
          </cell>
          <cell r="T14">
            <v>0.25</v>
          </cell>
          <cell r="U14">
            <v>1.43</v>
          </cell>
          <cell r="V14">
            <v>114</v>
          </cell>
          <cell r="W14">
            <v>1</v>
          </cell>
          <cell r="X14">
            <v>23</v>
          </cell>
          <cell r="Y14">
            <v>176</v>
          </cell>
          <cell r="Z14">
            <v>0.17</v>
          </cell>
          <cell r="AA14">
            <v>0.15</v>
          </cell>
          <cell r="AB14">
            <v>0.05</v>
          </cell>
          <cell r="AC14">
            <v>5.91</v>
          </cell>
          <cell r="AD14">
            <v>7.87</v>
          </cell>
          <cell r="AE14">
            <v>20</v>
          </cell>
          <cell r="AF14">
            <v>2</v>
          </cell>
          <cell r="AG14">
            <v>125</v>
          </cell>
          <cell r="AH14">
            <v>375</v>
          </cell>
          <cell r="AI14">
            <v>2</v>
          </cell>
          <cell r="AJ14" t="str">
            <v>EZZ</v>
          </cell>
          <cell r="AK14" t="str">
            <v>ESD</v>
          </cell>
          <cell r="AL14" t="str">
            <v>CPVC</v>
          </cell>
          <cell r="AM14" t="str">
            <v>No</v>
          </cell>
          <cell r="AN14" t="str">
            <v>Yes</v>
          </cell>
          <cell r="AO14" t="str">
            <v>No</v>
          </cell>
          <cell r="AS14" t="str">
            <v>X</v>
          </cell>
          <cell r="AT14" t="str">
            <v>x</v>
          </cell>
          <cell r="AV14" t="str">
            <v>x</v>
          </cell>
          <cell r="AY14" t="str">
            <v>X</v>
          </cell>
        </row>
        <row r="15">
          <cell r="C15" t="str">
            <v>B1200COS</v>
          </cell>
          <cell r="D15" t="str">
            <v>X</v>
          </cell>
          <cell r="F15" t="str">
            <v>PVC</v>
          </cell>
          <cell r="G15" t="str">
            <v>Black</v>
          </cell>
          <cell r="H15" t="str">
            <v>Smooth</v>
          </cell>
          <cell r="I15">
            <v>0.05</v>
          </cell>
          <cell r="J15">
            <v>80</v>
          </cell>
          <cell r="K15" t="str">
            <v>Polyester</v>
          </cell>
          <cell r="L15" t="str">
            <v>Black</v>
          </cell>
          <cell r="M15" t="str">
            <v>Text.</v>
          </cell>
          <cell r="N15" t="str">
            <v>-</v>
          </cell>
          <cell r="O15" t="str">
            <v>-</v>
          </cell>
          <cell r="P15">
            <v>1</v>
          </cell>
          <cell r="Q15" t="str">
            <v>Polyester</v>
          </cell>
          <cell r="R15" t="str">
            <v>Flexible</v>
          </cell>
          <cell r="S15" t="str">
            <v>PVC</v>
          </cell>
          <cell r="T15">
            <v>0.13200000000000001</v>
          </cell>
          <cell r="U15">
            <v>0.85</v>
          </cell>
          <cell r="V15">
            <v>120</v>
          </cell>
          <cell r="W15">
            <v>1.5</v>
          </cell>
          <cell r="X15">
            <v>2</v>
          </cell>
          <cell r="Y15">
            <v>176</v>
          </cell>
          <cell r="Z15">
            <v>0.8</v>
          </cell>
          <cell r="AA15">
            <v>0.2</v>
          </cell>
          <cell r="AB15">
            <v>0.05</v>
          </cell>
          <cell r="AC15">
            <v>2</v>
          </cell>
          <cell r="AD15">
            <v>3</v>
          </cell>
          <cell r="AE15">
            <v>15</v>
          </cell>
          <cell r="AF15">
            <v>1</v>
          </cell>
          <cell r="AG15">
            <v>125</v>
          </cell>
          <cell r="AH15" t="str">
            <v>N/R</v>
          </cell>
          <cell r="AI15">
            <v>2</v>
          </cell>
          <cell r="AJ15" t="str">
            <v>EZ</v>
          </cell>
          <cell r="AK15" t="str">
            <v>ESD</v>
          </cell>
          <cell r="AL15" t="str">
            <v>CPVC</v>
          </cell>
          <cell r="AM15" t="str">
            <v>No</v>
          </cell>
          <cell r="AN15" t="str">
            <v>No</v>
          </cell>
          <cell r="AO15" t="str">
            <v>No</v>
          </cell>
          <cell r="AP15" t="str">
            <v>X</v>
          </cell>
          <cell r="AR15" t="str">
            <v>X</v>
          </cell>
          <cell r="AS15" t="str">
            <v>X</v>
          </cell>
          <cell r="AT15" t="str">
            <v>X</v>
          </cell>
          <cell r="AV15" t="str">
            <v>X</v>
          </cell>
          <cell r="AW15" t="str">
            <v>X</v>
          </cell>
          <cell r="AX15" t="str">
            <v>x</v>
          </cell>
          <cell r="AY15" t="str">
            <v>X</v>
          </cell>
        </row>
        <row r="16">
          <cell r="C16" t="str">
            <v>B1200CT</v>
          </cell>
          <cell r="D16" t="str">
            <v>X</v>
          </cell>
          <cell r="F16" t="str">
            <v>PVC</v>
          </cell>
          <cell r="G16" t="str">
            <v>Black</v>
          </cell>
          <cell r="H16" t="str">
            <v>CT</v>
          </cell>
          <cell r="I16">
            <v>0.17499999999999999</v>
          </cell>
          <cell r="J16">
            <v>80</v>
          </cell>
          <cell r="K16" t="str">
            <v>Polyester</v>
          </cell>
          <cell r="L16" t="str">
            <v>Black</v>
          </cell>
          <cell r="M16" t="str">
            <v>Text.</v>
          </cell>
          <cell r="N16" t="str">
            <v>-</v>
          </cell>
          <cell r="O16" t="str">
            <v>-</v>
          </cell>
          <cell r="P16">
            <v>1</v>
          </cell>
          <cell r="Q16" t="str">
            <v>Polyester</v>
          </cell>
          <cell r="R16" t="str">
            <v>Flexible</v>
          </cell>
          <cell r="S16" t="str">
            <v>PVC</v>
          </cell>
          <cell r="T16">
            <v>0.24</v>
          </cell>
          <cell r="U16">
            <v>0.85</v>
          </cell>
          <cell r="V16">
            <v>120</v>
          </cell>
          <cell r="W16">
            <v>1.5</v>
          </cell>
          <cell r="X16">
            <v>-20</v>
          </cell>
          <cell r="Y16">
            <v>176</v>
          </cell>
          <cell r="Z16">
            <v>0.8</v>
          </cell>
          <cell r="AA16">
            <v>0.2</v>
          </cell>
          <cell r="AB16">
            <v>0.05</v>
          </cell>
          <cell r="AC16">
            <v>2</v>
          </cell>
          <cell r="AD16">
            <v>4</v>
          </cell>
          <cell r="AE16">
            <v>15</v>
          </cell>
          <cell r="AF16">
            <v>1</v>
          </cell>
          <cell r="AG16">
            <v>125</v>
          </cell>
          <cell r="AH16" t="str">
            <v>N/R</v>
          </cell>
          <cell r="AI16">
            <v>2</v>
          </cell>
          <cell r="AJ16" t="str">
            <v>EZ</v>
          </cell>
          <cell r="AK16" t="str">
            <v>ESD</v>
          </cell>
          <cell r="AL16" t="str">
            <v>CPVC</v>
          </cell>
          <cell r="AM16" t="str">
            <v>No</v>
          </cell>
          <cell r="AN16" t="str">
            <v>No</v>
          </cell>
          <cell r="AO16" t="str">
            <v>No</v>
          </cell>
          <cell r="AP16" t="str">
            <v>X</v>
          </cell>
          <cell r="AR16" t="str">
            <v>x</v>
          </cell>
          <cell r="AS16" t="str">
            <v>x</v>
          </cell>
          <cell r="AT16" t="str">
            <v>X</v>
          </cell>
          <cell r="AY16" t="str">
            <v>X</v>
          </cell>
        </row>
        <row r="17">
          <cell r="C17" t="str">
            <v>B1200RT</v>
          </cell>
          <cell r="D17" t="str">
            <v>X</v>
          </cell>
          <cell r="F17" t="str">
            <v>PVC</v>
          </cell>
          <cell r="G17" t="str">
            <v>Black</v>
          </cell>
          <cell r="H17" t="str">
            <v>RT</v>
          </cell>
          <cell r="I17">
            <v>0.16</v>
          </cell>
          <cell r="J17">
            <v>80</v>
          </cell>
          <cell r="K17" t="str">
            <v>Polyester</v>
          </cell>
          <cell r="L17" t="str">
            <v>Black</v>
          </cell>
          <cell r="M17" t="str">
            <v>Text.</v>
          </cell>
          <cell r="N17" t="str">
            <v>-</v>
          </cell>
          <cell r="O17" t="str">
            <v>-</v>
          </cell>
          <cell r="P17">
            <v>1</v>
          </cell>
          <cell r="Q17" t="str">
            <v>Polyester</v>
          </cell>
          <cell r="R17" t="str">
            <v>Flexible</v>
          </cell>
          <cell r="S17" t="str">
            <v>PVC</v>
          </cell>
          <cell r="T17">
            <v>0.25</v>
          </cell>
          <cell r="U17">
            <v>1</v>
          </cell>
          <cell r="V17">
            <v>120</v>
          </cell>
          <cell r="W17">
            <v>1.5</v>
          </cell>
          <cell r="X17">
            <v>2</v>
          </cell>
          <cell r="Y17">
            <v>176</v>
          </cell>
          <cell r="Z17">
            <v>0.8</v>
          </cell>
          <cell r="AA17">
            <v>0.2</v>
          </cell>
          <cell r="AB17">
            <v>0.05</v>
          </cell>
          <cell r="AC17">
            <v>3</v>
          </cell>
          <cell r="AD17">
            <v>4</v>
          </cell>
          <cell r="AE17">
            <v>15</v>
          </cell>
          <cell r="AF17">
            <v>1</v>
          </cell>
          <cell r="AG17">
            <v>125</v>
          </cell>
          <cell r="AH17">
            <v>375</v>
          </cell>
          <cell r="AI17">
            <v>2</v>
          </cell>
          <cell r="AJ17" t="str">
            <v>EZ</v>
          </cell>
          <cell r="AK17" t="str">
            <v>ESD</v>
          </cell>
          <cell r="AL17" t="str">
            <v>CPVC</v>
          </cell>
          <cell r="AM17" t="str">
            <v>No</v>
          </cell>
          <cell r="AN17" t="str">
            <v>No</v>
          </cell>
          <cell r="AO17" t="str">
            <v>No</v>
          </cell>
          <cell r="AP17" t="str">
            <v>X</v>
          </cell>
          <cell r="AS17" t="str">
            <v>X</v>
          </cell>
          <cell r="AT17" t="str">
            <v>X</v>
          </cell>
          <cell r="AV17" t="str">
            <v>x</v>
          </cell>
          <cell r="AW17" t="str">
            <v>x</v>
          </cell>
          <cell r="AX17" t="str">
            <v>x</v>
          </cell>
          <cell r="AY17" t="str">
            <v>X</v>
          </cell>
        </row>
        <row r="18">
          <cell r="C18" t="str">
            <v>B1500CBS</v>
          </cell>
          <cell r="D18" t="str">
            <v>X</v>
          </cell>
          <cell r="F18" t="str">
            <v>PVC</v>
          </cell>
          <cell r="G18" t="str">
            <v>Black</v>
          </cell>
          <cell r="H18" t="str">
            <v>Smooth</v>
          </cell>
          <cell r="I18">
            <v>0.05</v>
          </cell>
          <cell r="J18">
            <v>80</v>
          </cell>
          <cell r="K18" t="str">
            <v>PVC</v>
          </cell>
          <cell r="L18" t="str">
            <v>Black</v>
          </cell>
          <cell r="M18" t="str">
            <v>Smooth</v>
          </cell>
          <cell r="N18">
            <v>0.05</v>
          </cell>
          <cell r="O18">
            <v>80</v>
          </cell>
          <cell r="P18">
            <v>1</v>
          </cell>
          <cell r="Q18" t="str">
            <v>Polyester</v>
          </cell>
          <cell r="R18" t="str">
            <v>Flexible</v>
          </cell>
          <cell r="S18" t="str">
            <v>PVC</v>
          </cell>
          <cell r="T18">
            <v>0.2</v>
          </cell>
          <cell r="U18">
            <v>1.4</v>
          </cell>
          <cell r="V18">
            <v>150</v>
          </cell>
          <cell r="W18">
            <v>1</v>
          </cell>
          <cell r="X18">
            <v>2</v>
          </cell>
          <cell r="Y18">
            <v>176</v>
          </cell>
          <cell r="Z18">
            <v>0.4</v>
          </cell>
          <cell r="AA18">
            <v>0.4</v>
          </cell>
          <cell r="AB18">
            <v>0.05</v>
          </cell>
          <cell r="AC18">
            <v>5</v>
          </cell>
          <cell r="AD18">
            <v>5</v>
          </cell>
          <cell r="AE18">
            <v>25</v>
          </cell>
          <cell r="AF18">
            <v>3</v>
          </cell>
          <cell r="AG18">
            <v>187</v>
          </cell>
          <cell r="AH18">
            <v>375</v>
          </cell>
          <cell r="AI18">
            <v>2</v>
          </cell>
          <cell r="AJ18" t="str">
            <v>EZ</v>
          </cell>
          <cell r="AK18" t="str">
            <v>ESD</v>
          </cell>
          <cell r="AL18" t="str">
            <v>CPVC</v>
          </cell>
          <cell r="AM18" t="str">
            <v>No</v>
          </cell>
          <cell r="AN18" t="str">
            <v>No</v>
          </cell>
          <cell r="AO18" t="str">
            <v>No</v>
          </cell>
          <cell r="AP18" t="str">
            <v>X</v>
          </cell>
          <cell r="AT18" t="str">
            <v>x</v>
          </cell>
          <cell r="AW18" t="str">
            <v>x</v>
          </cell>
          <cell r="AY18" t="str">
            <v>X</v>
          </cell>
        </row>
        <row r="19">
          <cell r="C19" t="str">
            <v>B1500COS</v>
          </cell>
          <cell r="D19" t="str">
            <v>X</v>
          </cell>
          <cell r="F19" t="str">
            <v>PVC</v>
          </cell>
          <cell r="G19" t="str">
            <v>Black</v>
          </cell>
          <cell r="H19" t="str">
            <v>Smooth</v>
          </cell>
          <cell r="I19">
            <v>0.05</v>
          </cell>
          <cell r="J19">
            <v>80</v>
          </cell>
          <cell r="K19" t="str">
            <v>Polyester</v>
          </cell>
          <cell r="L19" t="str">
            <v>Black</v>
          </cell>
          <cell r="M19" t="str">
            <v>Text.</v>
          </cell>
          <cell r="N19" t="str">
            <v>-</v>
          </cell>
          <cell r="O19" t="str">
            <v>-</v>
          </cell>
          <cell r="P19">
            <v>1</v>
          </cell>
          <cell r="Q19" t="str">
            <v>Polyester</v>
          </cell>
          <cell r="R19" t="str">
            <v>Flexible</v>
          </cell>
          <cell r="S19" t="str">
            <v>PVC</v>
          </cell>
          <cell r="T19">
            <v>0.15</v>
          </cell>
          <cell r="U19">
            <v>1</v>
          </cell>
          <cell r="V19">
            <v>150</v>
          </cell>
          <cell r="W19">
            <v>1</v>
          </cell>
          <cell r="X19">
            <v>2</v>
          </cell>
          <cell r="Y19">
            <v>176</v>
          </cell>
          <cell r="Z19">
            <v>0.8</v>
          </cell>
          <cell r="AA19">
            <v>0.2</v>
          </cell>
          <cell r="AB19">
            <v>0.05</v>
          </cell>
          <cell r="AC19">
            <v>3</v>
          </cell>
          <cell r="AD19">
            <v>4</v>
          </cell>
          <cell r="AE19">
            <v>15</v>
          </cell>
          <cell r="AF19">
            <v>1</v>
          </cell>
          <cell r="AG19">
            <v>125</v>
          </cell>
          <cell r="AH19" t="str">
            <v>N/R</v>
          </cell>
          <cell r="AI19">
            <v>2</v>
          </cell>
          <cell r="AJ19" t="str">
            <v>EZ</v>
          </cell>
          <cell r="AK19" t="str">
            <v>ESD</v>
          </cell>
          <cell r="AL19" t="str">
            <v>CPVC</v>
          </cell>
          <cell r="AM19" t="str">
            <v>No</v>
          </cell>
          <cell r="AN19" t="str">
            <v>No</v>
          </cell>
          <cell r="AO19" t="str">
            <v>No</v>
          </cell>
          <cell r="AP19" t="str">
            <v>X</v>
          </cell>
          <cell r="AS19" t="str">
            <v>x</v>
          </cell>
          <cell r="AT19" t="str">
            <v>X</v>
          </cell>
          <cell r="AV19" t="str">
            <v>x</v>
          </cell>
          <cell r="AW19" t="str">
            <v>x</v>
          </cell>
          <cell r="AX19" t="str">
            <v>x</v>
          </cell>
          <cell r="AY19" t="str">
            <v>X</v>
          </cell>
        </row>
        <row r="20">
          <cell r="C20" t="str">
            <v>B1500FF</v>
          </cell>
          <cell r="D20" t="str">
            <v>X</v>
          </cell>
          <cell r="F20" t="str">
            <v>Polyester</v>
          </cell>
          <cell r="G20" t="str">
            <v>Black</v>
          </cell>
          <cell r="H20" t="str">
            <v>Text.</v>
          </cell>
          <cell r="I20" t="str">
            <v>-</v>
          </cell>
          <cell r="J20" t="str">
            <v>-</v>
          </cell>
          <cell r="K20" t="str">
            <v>Polyester</v>
          </cell>
          <cell r="L20" t="str">
            <v>Black</v>
          </cell>
          <cell r="M20" t="str">
            <v>Text.</v>
          </cell>
          <cell r="N20" t="str">
            <v>-</v>
          </cell>
          <cell r="O20" t="str">
            <v>-</v>
          </cell>
          <cell r="P20">
            <v>1</v>
          </cell>
          <cell r="Q20" t="str">
            <v>Polyester</v>
          </cell>
          <cell r="R20" t="str">
            <v>Flexible</v>
          </cell>
          <cell r="S20" t="str">
            <v>PVC</v>
          </cell>
          <cell r="T20">
            <v>0.125</v>
          </cell>
          <cell r="U20">
            <v>0.8</v>
          </cell>
          <cell r="V20">
            <v>150</v>
          </cell>
          <cell r="W20">
            <v>1</v>
          </cell>
          <cell r="X20">
            <v>2</v>
          </cell>
          <cell r="Y20">
            <v>176</v>
          </cell>
          <cell r="Z20">
            <v>0.4</v>
          </cell>
          <cell r="AA20">
            <v>0.4</v>
          </cell>
          <cell r="AB20">
            <v>0.05</v>
          </cell>
          <cell r="AC20">
            <v>3</v>
          </cell>
          <cell r="AD20">
            <v>3</v>
          </cell>
          <cell r="AE20">
            <v>15</v>
          </cell>
          <cell r="AF20">
            <v>1</v>
          </cell>
          <cell r="AG20">
            <v>125</v>
          </cell>
          <cell r="AH20" t="str">
            <v>N/R</v>
          </cell>
          <cell r="AI20">
            <v>2</v>
          </cell>
          <cell r="AJ20" t="str">
            <v>EZ</v>
          </cell>
          <cell r="AK20" t="str">
            <v>ESD</v>
          </cell>
          <cell r="AL20" t="str">
            <v>CPVC</v>
          </cell>
          <cell r="AM20" t="str">
            <v>No</v>
          </cell>
          <cell r="AN20" t="str">
            <v>No</v>
          </cell>
          <cell r="AO20" t="str">
            <v>No</v>
          </cell>
          <cell r="AT20" t="str">
            <v>x</v>
          </cell>
          <cell r="AV20" t="str">
            <v>X</v>
          </cell>
          <cell r="AY20" t="str">
            <v>X</v>
          </cell>
        </row>
        <row r="21">
          <cell r="C21" t="str">
            <v>B2000COS</v>
          </cell>
          <cell r="D21" t="str">
            <v>X</v>
          </cell>
          <cell r="F21" t="str">
            <v>PVC</v>
          </cell>
          <cell r="G21" t="str">
            <v>Black</v>
          </cell>
          <cell r="H21" t="str">
            <v>Smooth</v>
          </cell>
          <cell r="I21">
            <v>0.05</v>
          </cell>
          <cell r="J21">
            <v>80</v>
          </cell>
          <cell r="K21" t="str">
            <v>Polyester</v>
          </cell>
          <cell r="L21" t="str">
            <v>Black</v>
          </cell>
          <cell r="M21" t="str">
            <v>Text.</v>
          </cell>
          <cell r="N21" t="str">
            <v>-</v>
          </cell>
          <cell r="O21" t="str">
            <v>-</v>
          </cell>
          <cell r="P21">
            <v>1</v>
          </cell>
          <cell r="Q21" t="str">
            <v>Polyester</v>
          </cell>
          <cell r="R21" t="str">
            <v>Flexible</v>
          </cell>
          <cell r="S21" t="str">
            <v>PVC</v>
          </cell>
          <cell r="T21">
            <v>0.2</v>
          </cell>
          <cell r="U21">
            <v>1.4</v>
          </cell>
          <cell r="V21">
            <v>200</v>
          </cell>
          <cell r="W21">
            <v>1</v>
          </cell>
          <cell r="X21">
            <v>2</v>
          </cell>
          <cell r="Y21">
            <v>176</v>
          </cell>
          <cell r="Z21">
            <v>0.8</v>
          </cell>
          <cell r="AA21">
            <v>0.2</v>
          </cell>
          <cell r="AB21">
            <v>0.05</v>
          </cell>
          <cell r="AC21">
            <v>5</v>
          </cell>
          <cell r="AD21">
            <v>7</v>
          </cell>
          <cell r="AE21">
            <v>20</v>
          </cell>
          <cell r="AF21">
            <v>2</v>
          </cell>
          <cell r="AG21">
            <v>187</v>
          </cell>
          <cell r="AH21">
            <v>375</v>
          </cell>
          <cell r="AI21">
            <v>2</v>
          </cell>
          <cell r="AJ21" t="str">
            <v>EZ</v>
          </cell>
          <cell r="AK21" t="str">
            <v>ESD</v>
          </cell>
          <cell r="AL21" t="str">
            <v>CPVC</v>
          </cell>
          <cell r="AM21" t="str">
            <v>No</v>
          </cell>
          <cell r="AN21" t="str">
            <v>No</v>
          </cell>
          <cell r="AO21" t="str">
            <v>No</v>
          </cell>
          <cell r="AP21" t="str">
            <v>X</v>
          </cell>
          <cell r="AR21" t="str">
            <v>x</v>
          </cell>
          <cell r="AS21" t="str">
            <v>x</v>
          </cell>
          <cell r="AT21" t="str">
            <v>X</v>
          </cell>
          <cell r="AW21" t="str">
            <v>x</v>
          </cell>
          <cell r="AX21" t="str">
            <v>x</v>
          </cell>
          <cell r="AY21" t="str">
            <v>X</v>
          </cell>
        </row>
        <row r="22">
          <cell r="C22" t="str">
            <v>B2014</v>
          </cell>
          <cell r="D22" t="str">
            <v>X</v>
          </cell>
          <cell r="F22" t="str">
            <v>PU</v>
          </cell>
          <cell r="G22" t="str">
            <v>Trans.</v>
          </cell>
          <cell r="H22" t="str">
            <v>Smooth</v>
          </cell>
          <cell r="I22">
            <v>0.02</v>
          </cell>
          <cell r="J22">
            <v>86</v>
          </cell>
          <cell r="K22" t="str">
            <v>Polyester</v>
          </cell>
          <cell r="L22" t="str">
            <v>Natural</v>
          </cell>
          <cell r="M22" t="str">
            <v>Text.</v>
          </cell>
          <cell r="N22" t="str">
            <v>-</v>
          </cell>
          <cell r="O22" t="str">
            <v>-</v>
          </cell>
          <cell r="P22">
            <v>2</v>
          </cell>
          <cell r="Q22" t="str">
            <v>Polyester</v>
          </cell>
          <cell r="R22" t="str">
            <v>Rigid</v>
          </cell>
          <cell r="S22" t="str">
            <v>PVC</v>
          </cell>
          <cell r="T22">
            <v>0.09</v>
          </cell>
          <cell r="U22">
            <v>0.53</v>
          </cell>
          <cell r="V22">
            <v>99</v>
          </cell>
          <cell r="W22">
            <v>1</v>
          </cell>
          <cell r="X22">
            <v>14</v>
          </cell>
          <cell r="Y22">
            <v>176</v>
          </cell>
          <cell r="Z22">
            <v>0.22</v>
          </cell>
          <cell r="AA22">
            <v>0.17</v>
          </cell>
          <cell r="AB22">
            <v>0.05</v>
          </cell>
          <cell r="AC22">
            <v>2.2999999999999998</v>
          </cell>
          <cell r="AD22">
            <v>3.1</v>
          </cell>
          <cell r="AE22">
            <v>1</v>
          </cell>
          <cell r="AF22">
            <v>36</v>
          </cell>
          <cell r="AG22">
            <v>62</v>
          </cell>
          <cell r="AH22" t="str">
            <v>N/R</v>
          </cell>
          <cell r="AI22" t="str">
            <v>N/R</v>
          </cell>
          <cell r="AJ22" t="str">
            <v>EZZ</v>
          </cell>
          <cell r="AK22" t="str">
            <v>ESD</v>
          </cell>
          <cell r="AL22" t="str">
            <v>CPVC</v>
          </cell>
          <cell r="AM22" t="str">
            <v>Yes</v>
          </cell>
          <cell r="AN22" t="str">
            <v>Yes</v>
          </cell>
          <cell r="AO22" t="str">
            <v>No</v>
          </cell>
          <cell r="AQ22" t="str">
            <v>x</v>
          </cell>
          <cell r="AR22" t="str">
            <v>x</v>
          </cell>
          <cell r="AS22" t="str">
            <v>X</v>
          </cell>
          <cell r="AT22" t="str">
            <v>X</v>
          </cell>
          <cell r="AU22" t="str">
            <v>x</v>
          </cell>
          <cell r="AX22" t="str">
            <v>x</v>
          </cell>
          <cell r="AY22" t="str">
            <v>X</v>
          </cell>
        </row>
        <row r="23">
          <cell r="C23" t="str">
            <v>B22CF</v>
          </cell>
          <cell r="D23" t="str">
            <v>X</v>
          </cell>
          <cell r="F23" t="str">
            <v>PVC</v>
          </cell>
          <cell r="G23" t="str">
            <v>Green</v>
          </cell>
          <cell r="H23" t="str">
            <v>Smooth</v>
          </cell>
          <cell r="I23">
            <v>0.08</v>
          </cell>
          <cell r="J23">
            <v>82</v>
          </cell>
          <cell r="K23" t="str">
            <v>Polyester</v>
          </cell>
          <cell r="L23" t="str">
            <v>Natural</v>
          </cell>
          <cell r="M23" t="str">
            <v>Text.</v>
          </cell>
          <cell r="N23" t="str">
            <v>-</v>
          </cell>
          <cell r="O23" t="str">
            <v>-</v>
          </cell>
          <cell r="P23">
            <v>2</v>
          </cell>
          <cell r="Q23" t="str">
            <v>Polyester</v>
          </cell>
          <cell r="R23" t="str">
            <v>Rigid</v>
          </cell>
          <cell r="S23" t="str">
            <v>PVC</v>
          </cell>
          <cell r="T23">
            <v>0.16</v>
          </cell>
          <cell r="U23">
            <v>0.98</v>
          </cell>
          <cell r="V23">
            <v>97</v>
          </cell>
          <cell r="W23">
            <v>1</v>
          </cell>
          <cell r="X23">
            <v>23</v>
          </cell>
          <cell r="Y23">
            <v>176</v>
          </cell>
          <cell r="Z23">
            <v>0.17</v>
          </cell>
          <cell r="AA23">
            <v>0.14000000000000001</v>
          </cell>
          <cell r="AB23">
            <v>0.05</v>
          </cell>
          <cell r="AC23">
            <v>3.15</v>
          </cell>
          <cell r="AD23">
            <v>3.94</v>
          </cell>
          <cell r="AE23">
            <v>15</v>
          </cell>
          <cell r="AF23">
            <v>1</v>
          </cell>
          <cell r="AG23">
            <v>125</v>
          </cell>
          <cell r="AH23">
            <v>375</v>
          </cell>
          <cell r="AI23">
            <v>2</v>
          </cell>
          <cell r="AJ23" t="str">
            <v>EZZ</v>
          </cell>
          <cell r="AK23" t="str">
            <v>ESD</v>
          </cell>
          <cell r="AL23" t="str">
            <v>CPVC</v>
          </cell>
          <cell r="AM23" t="str">
            <v>No</v>
          </cell>
          <cell r="AN23" t="str">
            <v>Yes</v>
          </cell>
          <cell r="AO23" t="str">
            <v>No</v>
          </cell>
          <cell r="AQ23" t="str">
            <v>X</v>
          </cell>
          <cell r="AS23" t="str">
            <v>X</v>
          </cell>
          <cell r="AT23" t="str">
            <v>X</v>
          </cell>
          <cell r="AV23" t="str">
            <v>x</v>
          </cell>
          <cell r="AX23" t="str">
            <v>x</v>
          </cell>
          <cell r="AY23" t="str">
            <v>X</v>
          </cell>
        </row>
        <row r="24">
          <cell r="C24" t="str">
            <v>B23CF</v>
          </cell>
          <cell r="D24" t="str">
            <v>X</v>
          </cell>
          <cell r="F24" t="str">
            <v>PVC</v>
          </cell>
          <cell r="G24" t="str">
            <v>Green</v>
          </cell>
          <cell r="H24" t="str">
            <v>Smooth</v>
          </cell>
          <cell r="I24">
            <v>0.12</v>
          </cell>
          <cell r="J24">
            <v>45</v>
          </cell>
          <cell r="K24" t="str">
            <v>Polyester</v>
          </cell>
          <cell r="L24" t="str">
            <v>Natural</v>
          </cell>
          <cell r="M24" t="str">
            <v>Text.</v>
          </cell>
          <cell r="N24" t="str">
            <v>-</v>
          </cell>
          <cell r="O24" t="str">
            <v>-</v>
          </cell>
          <cell r="P24">
            <v>2</v>
          </cell>
          <cell r="Q24" t="str">
            <v>Polyester</v>
          </cell>
          <cell r="R24" t="str">
            <v>Rigid</v>
          </cell>
          <cell r="S24" t="str">
            <v>PVC</v>
          </cell>
          <cell r="T24">
            <v>0.19</v>
          </cell>
          <cell r="U24">
            <v>1.19</v>
          </cell>
          <cell r="V24">
            <v>85</v>
          </cell>
          <cell r="W24">
            <v>1</v>
          </cell>
          <cell r="X24">
            <v>23</v>
          </cell>
          <cell r="Y24">
            <v>176</v>
          </cell>
          <cell r="Z24">
            <v>0.17</v>
          </cell>
          <cell r="AA24">
            <v>0.15</v>
          </cell>
          <cell r="AB24">
            <v>0.05</v>
          </cell>
          <cell r="AC24">
            <v>3.15</v>
          </cell>
          <cell r="AD24">
            <v>4.72</v>
          </cell>
          <cell r="AE24">
            <v>15</v>
          </cell>
          <cell r="AF24">
            <v>1</v>
          </cell>
          <cell r="AG24">
            <v>125</v>
          </cell>
          <cell r="AH24">
            <v>375</v>
          </cell>
          <cell r="AI24">
            <v>2</v>
          </cell>
          <cell r="AJ24" t="str">
            <v>EZZ</v>
          </cell>
          <cell r="AK24" t="str">
            <v>ESD</v>
          </cell>
          <cell r="AL24" t="str">
            <v>CPVC</v>
          </cell>
          <cell r="AM24" t="str">
            <v>No</v>
          </cell>
          <cell r="AN24" t="str">
            <v>Yes</v>
          </cell>
          <cell r="AO24" t="str">
            <v>No</v>
          </cell>
          <cell r="AQ24" t="str">
            <v>X</v>
          </cell>
          <cell r="AS24" t="str">
            <v>X</v>
          </cell>
          <cell r="AT24" t="str">
            <v>X</v>
          </cell>
          <cell r="AV24" t="str">
            <v>x</v>
          </cell>
          <cell r="AX24" t="str">
            <v>x</v>
          </cell>
          <cell r="AY24" t="str">
            <v>X</v>
          </cell>
        </row>
        <row r="25">
          <cell r="C25" t="str">
            <v>B2500CBS</v>
          </cell>
          <cell r="D25" t="str">
            <v>X</v>
          </cell>
          <cell r="F25" t="str">
            <v>PVC</v>
          </cell>
          <cell r="G25" t="str">
            <v>Black</v>
          </cell>
          <cell r="H25" t="str">
            <v>Smooth</v>
          </cell>
          <cell r="I25">
            <v>0.05</v>
          </cell>
          <cell r="J25">
            <v>80</v>
          </cell>
          <cell r="K25" t="str">
            <v>PVC</v>
          </cell>
          <cell r="L25" t="str">
            <v>Black</v>
          </cell>
          <cell r="M25" t="str">
            <v>Smooth</v>
          </cell>
          <cell r="N25">
            <v>0.05</v>
          </cell>
          <cell r="O25">
            <v>80</v>
          </cell>
          <cell r="P25">
            <v>1</v>
          </cell>
          <cell r="Q25" t="str">
            <v>Polyester</v>
          </cell>
          <cell r="R25" t="str">
            <v>Flexible</v>
          </cell>
          <cell r="S25" t="str">
            <v>PVC</v>
          </cell>
          <cell r="T25">
            <v>0.25</v>
          </cell>
          <cell r="U25">
            <v>1.5</v>
          </cell>
          <cell r="V25">
            <v>250</v>
          </cell>
          <cell r="W25">
            <v>1</v>
          </cell>
          <cell r="X25">
            <v>2</v>
          </cell>
          <cell r="Y25">
            <v>176</v>
          </cell>
          <cell r="Z25">
            <v>0.4</v>
          </cell>
          <cell r="AA25">
            <v>0.4</v>
          </cell>
          <cell r="AB25">
            <v>0.05</v>
          </cell>
          <cell r="AC25">
            <v>7</v>
          </cell>
          <cell r="AD25">
            <v>7</v>
          </cell>
          <cell r="AE25">
            <v>27</v>
          </cell>
          <cell r="AF25">
            <v>4</v>
          </cell>
          <cell r="AG25">
            <v>187</v>
          </cell>
          <cell r="AH25">
            <v>375</v>
          </cell>
          <cell r="AI25">
            <v>5</v>
          </cell>
          <cell r="AJ25" t="str">
            <v>EZ</v>
          </cell>
          <cell r="AK25" t="str">
            <v>ESD</v>
          </cell>
          <cell r="AL25" t="str">
            <v>CPVC</v>
          </cell>
          <cell r="AM25" t="str">
            <v>No</v>
          </cell>
          <cell r="AN25" t="str">
            <v>No</v>
          </cell>
          <cell r="AO25" t="str">
            <v>No</v>
          </cell>
          <cell r="AP25" t="str">
            <v>X</v>
          </cell>
          <cell r="AQ25" t="str">
            <v>x</v>
          </cell>
          <cell r="AR25" t="str">
            <v>x</v>
          </cell>
          <cell r="AT25" t="str">
            <v>x</v>
          </cell>
          <cell r="AW25" t="str">
            <v>X</v>
          </cell>
          <cell r="AX25" t="str">
            <v>x</v>
          </cell>
          <cell r="AY25" t="str">
            <v>X</v>
          </cell>
        </row>
        <row r="26">
          <cell r="C26" t="str">
            <v>B30CF</v>
          </cell>
          <cell r="D26" t="str">
            <v>X</v>
          </cell>
          <cell r="F26" t="str">
            <v>PVC</v>
          </cell>
          <cell r="G26" t="str">
            <v>Green</v>
          </cell>
          <cell r="H26" t="str">
            <v>Smooth</v>
          </cell>
          <cell r="I26">
            <v>0.08</v>
          </cell>
          <cell r="J26">
            <v>82</v>
          </cell>
          <cell r="K26" t="str">
            <v>Polyester</v>
          </cell>
          <cell r="L26" t="str">
            <v>Natural</v>
          </cell>
          <cell r="M26" t="str">
            <v>Text.</v>
          </cell>
          <cell r="N26" t="str">
            <v>-</v>
          </cell>
          <cell r="O26" t="str">
            <v>-</v>
          </cell>
          <cell r="P26">
            <v>3</v>
          </cell>
          <cell r="Q26" t="str">
            <v>Polyester</v>
          </cell>
          <cell r="R26" t="str">
            <v>Rigid</v>
          </cell>
          <cell r="S26" t="str">
            <v>PVC</v>
          </cell>
          <cell r="T26">
            <v>0.19</v>
          </cell>
          <cell r="U26">
            <v>1.19</v>
          </cell>
          <cell r="V26">
            <v>125</v>
          </cell>
          <cell r="W26">
            <v>1</v>
          </cell>
          <cell r="X26">
            <v>23</v>
          </cell>
          <cell r="Y26">
            <v>176</v>
          </cell>
          <cell r="Z26">
            <v>0.17</v>
          </cell>
          <cell r="AA26">
            <v>0.15</v>
          </cell>
          <cell r="AB26">
            <v>0.05</v>
          </cell>
          <cell r="AC26">
            <v>4.72</v>
          </cell>
          <cell r="AD26">
            <v>5.91</v>
          </cell>
          <cell r="AE26">
            <v>15</v>
          </cell>
          <cell r="AF26">
            <v>2</v>
          </cell>
          <cell r="AG26">
            <v>125</v>
          </cell>
          <cell r="AH26">
            <v>375</v>
          </cell>
          <cell r="AI26">
            <v>2</v>
          </cell>
          <cell r="AJ26" t="str">
            <v>ESD</v>
          </cell>
          <cell r="AK26" t="str">
            <v>ESD</v>
          </cell>
          <cell r="AL26" t="str">
            <v>CPVC</v>
          </cell>
          <cell r="AM26" t="str">
            <v>No</v>
          </cell>
          <cell r="AN26" t="str">
            <v>Yes</v>
          </cell>
          <cell r="AO26" t="str">
            <v>No</v>
          </cell>
          <cell r="AQ26" t="str">
            <v>X</v>
          </cell>
          <cell r="AS26" t="str">
            <v>X</v>
          </cell>
          <cell r="AT26" t="str">
            <v>X</v>
          </cell>
          <cell r="AV26" t="str">
            <v>x</v>
          </cell>
          <cell r="AX26" t="str">
            <v>x</v>
          </cell>
          <cell r="AY26" t="str">
            <v>X</v>
          </cell>
          <cell r="BB26">
            <v>14704</v>
          </cell>
        </row>
        <row r="27">
          <cell r="C27" t="str">
            <v>B33CF</v>
          </cell>
          <cell r="D27" t="str">
            <v>X</v>
          </cell>
          <cell r="F27" t="str">
            <v>PVC</v>
          </cell>
          <cell r="G27" t="str">
            <v>Green</v>
          </cell>
          <cell r="H27" t="str">
            <v>Smooth</v>
          </cell>
          <cell r="I27">
            <v>0.12</v>
          </cell>
          <cell r="J27">
            <v>45</v>
          </cell>
          <cell r="K27" t="str">
            <v>Polyester</v>
          </cell>
          <cell r="L27" t="str">
            <v>Natural</v>
          </cell>
          <cell r="M27" t="str">
            <v>Text.</v>
          </cell>
          <cell r="N27" t="str">
            <v>-</v>
          </cell>
          <cell r="O27" t="str">
            <v>-</v>
          </cell>
          <cell r="P27">
            <v>3</v>
          </cell>
          <cell r="Q27" t="str">
            <v>Polyester</v>
          </cell>
          <cell r="R27" t="str">
            <v>Rigid</v>
          </cell>
          <cell r="S27" t="str">
            <v>PVC</v>
          </cell>
          <cell r="T27">
            <v>0.24</v>
          </cell>
          <cell r="U27">
            <v>1.43</v>
          </cell>
          <cell r="V27">
            <v>114</v>
          </cell>
          <cell r="W27">
            <v>1</v>
          </cell>
          <cell r="X27">
            <v>23</v>
          </cell>
          <cell r="Y27">
            <v>176</v>
          </cell>
          <cell r="Z27">
            <v>0.17</v>
          </cell>
          <cell r="AA27">
            <v>0.15</v>
          </cell>
          <cell r="AB27">
            <v>0.05</v>
          </cell>
          <cell r="AC27">
            <v>5.12</v>
          </cell>
          <cell r="AD27">
            <v>7.87</v>
          </cell>
          <cell r="AE27">
            <v>20</v>
          </cell>
          <cell r="AF27">
            <v>2</v>
          </cell>
          <cell r="AG27">
            <v>125</v>
          </cell>
          <cell r="AH27">
            <v>375</v>
          </cell>
          <cell r="AI27">
            <v>5</v>
          </cell>
          <cell r="AJ27" t="str">
            <v>EZZ</v>
          </cell>
          <cell r="AK27" t="str">
            <v>ESD</v>
          </cell>
          <cell r="AL27" t="str">
            <v>CPVC</v>
          </cell>
          <cell r="AM27" t="str">
            <v>No</v>
          </cell>
          <cell r="AN27" t="str">
            <v>No</v>
          </cell>
          <cell r="AO27" t="str">
            <v>No</v>
          </cell>
          <cell r="AQ27" t="str">
            <v>X</v>
          </cell>
          <cell r="AS27" t="str">
            <v>X</v>
          </cell>
          <cell r="AT27" t="str">
            <v>X</v>
          </cell>
          <cell r="AV27" t="str">
            <v>x</v>
          </cell>
          <cell r="AX27" t="str">
            <v>x</v>
          </cell>
          <cell r="AY27" t="str">
            <v>X</v>
          </cell>
          <cell r="BB27">
            <v>14703</v>
          </cell>
        </row>
        <row r="28">
          <cell r="C28" t="str">
            <v>B3500CBS</v>
          </cell>
          <cell r="D28" t="str">
            <v>X</v>
          </cell>
          <cell r="F28" t="str">
            <v>PVC</v>
          </cell>
          <cell r="G28" t="str">
            <v>Black</v>
          </cell>
          <cell r="H28" t="str">
            <v>Smooth</v>
          </cell>
          <cell r="I28">
            <v>0.05</v>
          </cell>
          <cell r="J28">
            <v>80</v>
          </cell>
          <cell r="K28" t="str">
            <v>PVC</v>
          </cell>
          <cell r="L28" t="str">
            <v>Black</v>
          </cell>
          <cell r="M28" t="str">
            <v>Smooth</v>
          </cell>
          <cell r="N28">
            <v>0.05</v>
          </cell>
          <cell r="O28">
            <v>80</v>
          </cell>
          <cell r="P28">
            <v>1</v>
          </cell>
          <cell r="Q28" t="str">
            <v>Polyester</v>
          </cell>
          <cell r="R28" t="str">
            <v>Flexible</v>
          </cell>
          <cell r="S28" t="str">
            <v>PVC</v>
          </cell>
          <cell r="T28">
            <v>0.30499999999999999</v>
          </cell>
          <cell r="U28">
            <v>2</v>
          </cell>
          <cell r="V28">
            <v>350</v>
          </cell>
          <cell r="W28">
            <v>1.5</v>
          </cell>
          <cell r="X28">
            <v>0</v>
          </cell>
          <cell r="Y28">
            <v>176</v>
          </cell>
          <cell r="Z28">
            <v>0.83</v>
          </cell>
          <cell r="AA28">
            <v>0.4</v>
          </cell>
          <cell r="AB28">
            <v>0.05</v>
          </cell>
          <cell r="AC28">
            <v>7</v>
          </cell>
          <cell r="AD28">
            <v>7</v>
          </cell>
          <cell r="AE28">
            <v>35</v>
          </cell>
          <cell r="AF28">
            <v>5</v>
          </cell>
          <cell r="AG28" t="str">
            <v>N/R</v>
          </cell>
          <cell r="AH28">
            <v>550</v>
          </cell>
          <cell r="AI28">
            <v>5</v>
          </cell>
          <cell r="AJ28" t="str">
            <v>EZ</v>
          </cell>
          <cell r="AK28" t="str">
            <v>ESD</v>
          </cell>
          <cell r="AL28" t="str">
            <v>CPVC</v>
          </cell>
          <cell r="AM28" t="str">
            <v>No</v>
          </cell>
          <cell r="AN28" t="str">
            <v>No</v>
          </cell>
          <cell r="AO28" t="str">
            <v>No</v>
          </cell>
          <cell r="AP28" t="str">
            <v>X</v>
          </cell>
          <cell r="AQ28" t="str">
            <v>x</v>
          </cell>
          <cell r="AR28" t="str">
            <v>x</v>
          </cell>
          <cell r="AT28" t="str">
            <v>x</v>
          </cell>
          <cell r="AW28" t="str">
            <v>X</v>
          </cell>
          <cell r="AX28" t="str">
            <v>x</v>
          </cell>
          <cell r="AY28" t="str">
            <v>X</v>
          </cell>
          <cell r="BB28">
            <v>14702</v>
          </cell>
        </row>
        <row r="29">
          <cell r="C29" t="str">
            <v>B4500CBS</v>
          </cell>
          <cell r="D29" t="str">
            <v>X</v>
          </cell>
          <cell r="F29" t="str">
            <v>PVC</v>
          </cell>
          <cell r="G29" t="str">
            <v>Black</v>
          </cell>
          <cell r="H29" t="str">
            <v>Smooth</v>
          </cell>
          <cell r="I29">
            <v>0.05</v>
          </cell>
          <cell r="J29">
            <v>80</v>
          </cell>
          <cell r="K29" t="str">
            <v>PVC</v>
          </cell>
          <cell r="L29" t="str">
            <v>Black</v>
          </cell>
          <cell r="M29" t="str">
            <v>Smooth</v>
          </cell>
          <cell r="N29">
            <v>0.05</v>
          </cell>
          <cell r="O29">
            <v>80</v>
          </cell>
          <cell r="P29">
            <v>1</v>
          </cell>
          <cell r="Q29" t="str">
            <v>Polyester</v>
          </cell>
          <cell r="R29" t="str">
            <v>Flexible</v>
          </cell>
          <cell r="S29" t="str">
            <v>PVC</v>
          </cell>
          <cell r="T29">
            <v>0.37</v>
          </cell>
          <cell r="U29">
            <v>2.4</v>
          </cell>
          <cell r="V29">
            <v>450</v>
          </cell>
          <cell r="W29">
            <v>1</v>
          </cell>
          <cell r="X29">
            <v>2</v>
          </cell>
          <cell r="Y29">
            <v>176</v>
          </cell>
          <cell r="Z29">
            <v>0.83</v>
          </cell>
          <cell r="AA29">
            <v>0.83</v>
          </cell>
          <cell r="AB29">
            <v>0.05</v>
          </cell>
          <cell r="AC29">
            <v>10</v>
          </cell>
          <cell r="AD29">
            <v>10</v>
          </cell>
          <cell r="AE29">
            <v>55</v>
          </cell>
          <cell r="AF29">
            <v>7</v>
          </cell>
          <cell r="AG29" t="str">
            <v>N/R</v>
          </cell>
          <cell r="AH29">
            <v>550</v>
          </cell>
          <cell r="AI29">
            <v>5</v>
          </cell>
          <cell r="AJ29" t="str">
            <v>EZ</v>
          </cell>
          <cell r="AK29" t="str">
            <v>ESD</v>
          </cell>
          <cell r="AL29" t="str">
            <v>CPVC</v>
          </cell>
          <cell r="AM29" t="str">
            <v>No</v>
          </cell>
          <cell r="AN29" t="str">
            <v>No</v>
          </cell>
          <cell r="AO29" t="str">
            <v>No</v>
          </cell>
          <cell r="AP29" t="str">
            <v>X</v>
          </cell>
          <cell r="AR29" t="str">
            <v>x</v>
          </cell>
          <cell r="AT29" t="str">
            <v>x</v>
          </cell>
          <cell r="AX29" t="str">
            <v>x</v>
          </cell>
          <cell r="AY29" t="str">
            <v>X</v>
          </cell>
          <cell r="BB29">
            <v>14701</v>
          </cell>
        </row>
        <row r="30">
          <cell r="C30" t="str">
            <v>BLUE1200COS</v>
          </cell>
          <cell r="D30" t="str">
            <v>Dessus seulement</v>
          </cell>
          <cell r="F30" t="str">
            <v>HPVC</v>
          </cell>
          <cell r="G30" t="str">
            <v>Blue</v>
          </cell>
          <cell r="H30" t="str">
            <v>Smooth</v>
          </cell>
          <cell r="I30">
            <v>0.05</v>
          </cell>
          <cell r="J30">
            <v>80</v>
          </cell>
          <cell r="K30" t="str">
            <v>Polyester</v>
          </cell>
          <cell r="L30" t="str">
            <v>Blue</v>
          </cell>
          <cell r="M30" t="str">
            <v>Text.</v>
          </cell>
          <cell r="N30" t="str">
            <v>-</v>
          </cell>
          <cell r="O30" t="str">
            <v>-</v>
          </cell>
          <cell r="P30">
            <v>1</v>
          </cell>
          <cell r="Q30" t="str">
            <v>Polyester</v>
          </cell>
          <cell r="R30" t="str">
            <v>Flexible</v>
          </cell>
          <cell r="S30" t="str">
            <v>PVC</v>
          </cell>
          <cell r="T30">
            <v>0.13200000000000001</v>
          </cell>
          <cell r="U30">
            <v>0.85</v>
          </cell>
          <cell r="V30">
            <v>120</v>
          </cell>
          <cell r="W30">
            <v>1.5</v>
          </cell>
          <cell r="X30">
            <v>-40</v>
          </cell>
          <cell r="Y30">
            <v>176</v>
          </cell>
          <cell r="Z30">
            <v>0.4</v>
          </cell>
          <cell r="AA30">
            <v>0.3</v>
          </cell>
          <cell r="AB30">
            <v>0.05</v>
          </cell>
          <cell r="AC30">
            <v>2</v>
          </cell>
          <cell r="AD30">
            <v>3</v>
          </cell>
          <cell r="AE30">
            <v>15</v>
          </cell>
          <cell r="AF30">
            <v>1</v>
          </cell>
          <cell r="AG30">
            <v>125</v>
          </cell>
          <cell r="AH30" t="str">
            <v>N/R</v>
          </cell>
          <cell r="AI30">
            <v>2</v>
          </cell>
          <cell r="AJ30" t="str">
            <v>EZ</v>
          </cell>
          <cell r="AK30" t="str">
            <v>ESD</v>
          </cell>
          <cell r="AL30" t="str">
            <v>CPVC</v>
          </cell>
          <cell r="AM30" t="str">
            <v>No</v>
          </cell>
          <cell r="AN30" t="str">
            <v>No</v>
          </cell>
          <cell r="AO30" t="str">
            <v>No</v>
          </cell>
          <cell r="AP30" t="str">
            <v>x</v>
          </cell>
          <cell r="AQ30" t="str">
            <v>x</v>
          </cell>
          <cell r="AR30" t="str">
            <v>x</v>
          </cell>
          <cell r="AS30" t="str">
            <v>x</v>
          </cell>
          <cell r="AT30" t="str">
            <v>x</v>
          </cell>
          <cell r="AW30" t="str">
            <v>x</v>
          </cell>
          <cell r="AX30" t="str">
            <v>x</v>
          </cell>
          <cell r="AY30" t="str">
            <v>X</v>
          </cell>
          <cell r="BB30">
            <v>14700</v>
          </cell>
        </row>
        <row r="31">
          <cell r="C31" t="str">
            <v>CU-85P.125</v>
          </cell>
          <cell r="E31" t="str">
            <v>X</v>
          </cell>
          <cell r="F31" t="str">
            <v>PU</v>
          </cell>
          <cell r="G31" t="str">
            <v>Red</v>
          </cell>
          <cell r="H31" t="str">
            <v>Smooth</v>
          </cell>
          <cell r="I31" t="str">
            <v>-</v>
          </cell>
          <cell r="J31">
            <v>85</v>
          </cell>
          <cell r="K31" t="str">
            <v>PU</v>
          </cell>
          <cell r="L31" t="str">
            <v>Red</v>
          </cell>
          <cell r="M31" t="str">
            <v>Smooth</v>
          </cell>
          <cell r="N31" t="str">
            <v>-</v>
          </cell>
          <cell r="O31">
            <v>85</v>
          </cell>
          <cell r="P31">
            <v>0</v>
          </cell>
          <cell r="Q31" t="str">
            <v>-</v>
          </cell>
          <cell r="R31" t="str">
            <v>Flexible</v>
          </cell>
          <cell r="S31" t="str">
            <v>PU</v>
          </cell>
          <cell r="T31">
            <v>0.125</v>
          </cell>
          <cell r="AE31">
            <v>15</v>
          </cell>
          <cell r="AF31">
            <v>2</v>
          </cell>
          <cell r="AG31" t="str">
            <v>N/R</v>
          </cell>
          <cell r="AH31" t="str">
            <v>N/R</v>
          </cell>
          <cell r="AI31" t="str">
            <v>N/R</v>
          </cell>
          <cell r="AJ31" t="str">
            <v>EZ</v>
          </cell>
          <cell r="AK31" t="str">
            <v>ESD</v>
          </cell>
          <cell r="AL31" t="str">
            <v>CPVC</v>
          </cell>
          <cell r="AM31" t="str">
            <v>No</v>
          </cell>
          <cell r="AN31" t="str">
            <v>No</v>
          </cell>
          <cell r="AO31" t="str">
            <v>No</v>
          </cell>
          <cell r="AP31" t="str">
            <v>x</v>
          </cell>
          <cell r="AR31" t="str">
            <v>x</v>
          </cell>
          <cell r="AS31" t="str">
            <v>x</v>
          </cell>
          <cell r="AT31" t="str">
            <v>x</v>
          </cell>
          <cell r="AW31" t="str">
            <v>x</v>
          </cell>
          <cell r="AX31" t="str">
            <v>x</v>
          </cell>
          <cell r="AY31" t="str">
            <v>X</v>
          </cell>
          <cell r="BB31">
            <v>14466</v>
          </cell>
        </row>
        <row r="32">
          <cell r="C32" t="str">
            <v>EC4/1 0+0</v>
          </cell>
          <cell r="E32" t="str">
            <v>X</v>
          </cell>
          <cell r="F32" t="str">
            <v>COTTON</v>
          </cell>
          <cell r="G32" t="str">
            <v>Natural</v>
          </cell>
          <cell r="H32" t="str">
            <v>Text.</v>
          </cell>
          <cell r="I32" t="str">
            <v>-</v>
          </cell>
          <cell r="J32" t="str">
            <v>-</v>
          </cell>
          <cell r="K32" t="str">
            <v>Polyester</v>
          </cell>
          <cell r="L32" t="str">
            <v>Natural</v>
          </cell>
          <cell r="M32" t="str">
            <v>Text.</v>
          </cell>
          <cell r="N32" t="str">
            <v>-</v>
          </cell>
          <cell r="O32" t="str">
            <v>-</v>
          </cell>
          <cell r="P32">
            <v>1</v>
          </cell>
          <cell r="Q32" t="str">
            <v>Polyester</v>
          </cell>
          <cell r="R32" t="str">
            <v>Flexible</v>
          </cell>
          <cell r="S32" t="str">
            <v>-</v>
          </cell>
          <cell r="V32">
            <v>17</v>
          </cell>
          <cell r="AE32" t="str">
            <v>00</v>
          </cell>
          <cell r="AF32" t="str">
            <v>36XSP</v>
          </cell>
          <cell r="AG32" t="str">
            <v>N/R</v>
          </cell>
          <cell r="AH32" t="str">
            <v>N/R</v>
          </cell>
          <cell r="AI32" t="str">
            <v>N/R</v>
          </cell>
          <cell r="AJ32" t="str">
            <v>EZD</v>
          </cell>
          <cell r="AK32" t="str">
            <v>N/R</v>
          </cell>
          <cell r="AL32" t="str">
            <v>-</v>
          </cell>
          <cell r="AM32" t="str">
            <v>Yes</v>
          </cell>
          <cell r="AN32" t="str">
            <v>No</v>
          </cell>
          <cell r="AO32" t="str">
            <v>No</v>
          </cell>
          <cell r="AQ32" t="str">
            <v>x</v>
          </cell>
          <cell r="AT32" t="str">
            <v>x</v>
          </cell>
          <cell r="AY32" t="str">
            <v>X</v>
          </cell>
          <cell r="BB32">
            <v>14698</v>
          </cell>
        </row>
        <row r="33">
          <cell r="C33" t="str">
            <v>F19CK</v>
          </cell>
          <cell r="D33" t="str">
            <v>X</v>
          </cell>
          <cell r="F33" t="str">
            <v>PVC</v>
          </cell>
          <cell r="G33" t="str">
            <v>Blue</v>
          </cell>
          <cell r="H33" t="str">
            <v>Smooth</v>
          </cell>
          <cell r="I33">
            <v>0.04</v>
          </cell>
          <cell r="J33">
            <v>84</v>
          </cell>
          <cell r="K33" t="str">
            <v>PVC</v>
          </cell>
          <cell r="L33" t="str">
            <v>Blue</v>
          </cell>
          <cell r="M33" t="str">
            <v>IP</v>
          </cell>
          <cell r="N33">
            <v>0.03</v>
          </cell>
          <cell r="O33">
            <v>90</v>
          </cell>
          <cell r="P33">
            <v>2</v>
          </cell>
          <cell r="Q33" t="str">
            <v>Polyester</v>
          </cell>
          <cell r="R33" t="str">
            <v>Flexible</v>
          </cell>
          <cell r="S33" t="str">
            <v>PVC</v>
          </cell>
          <cell r="T33">
            <v>0.12</v>
          </cell>
          <cell r="U33">
            <v>0.74</v>
          </cell>
          <cell r="V33">
            <v>114</v>
          </cell>
          <cell r="W33">
            <v>1</v>
          </cell>
          <cell r="X33">
            <v>-13</v>
          </cell>
          <cell r="Y33">
            <v>212</v>
          </cell>
          <cell r="Z33">
            <v>0.28999999999999998</v>
          </cell>
          <cell r="AA33">
            <v>0.33</v>
          </cell>
          <cell r="AB33">
            <v>0.05</v>
          </cell>
          <cell r="AC33">
            <v>2.95</v>
          </cell>
          <cell r="AD33">
            <v>2.95</v>
          </cell>
          <cell r="AE33">
            <v>15</v>
          </cell>
          <cell r="AF33">
            <v>1</v>
          </cell>
          <cell r="AG33">
            <v>125</v>
          </cell>
          <cell r="AH33" t="str">
            <v>N/R</v>
          </cell>
          <cell r="AI33" t="str">
            <v>N/R</v>
          </cell>
          <cell r="AJ33" t="str">
            <v>EZZ</v>
          </cell>
          <cell r="AK33" t="str">
            <v>ESD</v>
          </cell>
          <cell r="AL33" t="str">
            <v>CPVC</v>
          </cell>
          <cell r="AM33" t="str">
            <v>Yes</v>
          </cell>
          <cell r="AN33" t="str">
            <v>No</v>
          </cell>
          <cell r="AO33" t="str">
            <v>No</v>
          </cell>
          <cell r="AP33" t="str">
            <v>x</v>
          </cell>
          <cell r="AQ33" t="str">
            <v>X</v>
          </cell>
          <cell r="AT33" t="str">
            <v>x</v>
          </cell>
          <cell r="AY33" t="str">
            <v>X</v>
          </cell>
          <cell r="BB33">
            <v>14697</v>
          </cell>
        </row>
        <row r="34">
          <cell r="C34" t="str">
            <v>F3101</v>
          </cell>
          <cell r="D34" t="str">
            <v>X</v>
          </cell>
          <cell r="F34" t="str">
            <v>PVC</v>
          </cell>
          <cell r="G34" t="str">
            <v>White</v>
          </cell>
          <cell r="H34" t="str">
            <v>Smooth</v>
          </cell>
          <cell r="I34">
            <v>0.08</v>
          </cell>
          <cell r="J34">
            <v>75</v>
          </cell>
          <cell r="K34" t="str">
            <v>PVC</v>
          </cell>
          <cell r="L34" t="str">
            <v>White</v>
          </cell>
          <cell r="M34" t="str">
            <v>Smooth</v>
          </cell>
          <cell r="N34">
            <v>0.04</v>
          </cell>
          <cell r="O34">
            <v>75</v>
          </cell>
          <cell r="P34">
            <v>3</v>
          </cell>
          <cell r="Q34" t="str">
            <v>Polyester</v>
          </cell>
          <cell r="R34" t="str">
            <v>Flexible</v>
          </cell>
          <cell r="S34" t="str">
            <v>PVC</v>
          </cell>
          <cell r="T34">
            <v>0.24</v>
          </cell>
          <cell r="U34">
            <v>1.56</v>
          </cell>
          <cell r="V34">
            <v>171</v>
          </cell>
          <cell r="W34">
            <v>1</v>
          </cell>
          <cell r="X34">
            <v>-13</v>
          </cell>
          <cell r="Y34">
            <v>212</v>
          </cell>
          <cell r="Z34">
            <v>0.5</v>
          </cell>
          <cell r="AA34">
            <v>0.45</v>
          </cell>
          <cell r="AB34">
            <v>0.05</v>
          </cell>
          <cell r="AC34">
            <v>7.87</v>
          </cell>
          <cell r="AD34">
            <v>9.84</v>
          </cell>
          <cell r="AE34">
            <v>25</v>
          </cell>
          <cell r="AF34">
            <v>3</v>
          </cell>
          <cell r="AG34">
            <v>187</v>
          </cell>
          <cell r="AH34">
            <v>375</v>
          </cell>
          <cell r="AI34">
            <v>2</v>
          </cell>
          <cell r="AJ34" t="str">
            <v>ESD</v>
          </cell>
          <cell r="AK34" t="str">
            <v>ESD</v>
          </cell>
          <cell r="AL34" t="str">
            <v>CPVC</v>
          </cell>
          <cell r="AM34" t="str">
            <v>Yes</v>
          </cell>
          <cell r="AN34" t="str">
            <v>Yes</v>
          </cell>
          <cell r="AO34" t="str">
            <v>No</v>
          </cell>
          <cell r="AQ34" t="str">
            <v>X</v>
          </cell>
          <cell r="AR34" t="str">
            <v>x</v>
          </cell>
          <cell r="AT34" t="str">
            <v>x</v>
          </cell>
          <cell r="AY34" t="str">
            <v>X</v>
          </cell>
          <cell r="BB34">
            <v>14696</v>
          </cell>
        </row>
        <row r="35">
          <cell r="C35" t="str">
            <v>FA11-1CC</v>
          </cell>
          <cell r="D35" t="str">
            <v>X</v>
          </cell>
          <cell r="F35" t="str">
            <v>PU</v>
          </cell>
          <cell r="G35" t="str">
            <v>White</v>
          </cell>
          <cell r="H35" t="str">
            <v>Smooth</v>
          </cell>
          <cell r="I35">
            <v>1.6E-2</v>
          </cell>
          <cell r="J35">
            <v>90</v>
          </cell>
          <cell r="K35" t="str">
            <v>PU</v>
          </cell>
          <cell r="L35" t="str">
            <v>White</v>
          </cell>
          <cell r="M35" t="str">
            <v>Text.</v>
          </cell>
          <cell r="N35">
            <v>1.6E-2</v>
          </cell>
          <cell r="O35">
            <v>90</v>
          </cell>
          <cell r="P35">
            <v>1</v>
          </cell>
          <cell r="Q35" t="str">
            <v>Polyester</v>
          </cell>
          <cell r="R35" t="str">
            <v>Rigid</v>
          </cell>
          <cell r="S35" t="str">
            <v>-</v>
          </cell>
          <cell r="T35">
            <v>0.04</v>
          </cell>
          <cell r="U35">
            <v>0.27</v>
          </cell>
          <cell r="V35">
            <v>35</v>
          </cell>
          <cell r="W35">
            <v>1</v>
          </cell>
          <cell r="X35" t="str">
            <v>0</v>
          </cell>
          <cell r="Y35">
            <v>176</v>
          </cell>
          <cell r="Z35">
            <v>0.4</v>
          </cell>
          <cell r="AA35">
            <v>0.3</v>
          </cell>
          <cell r="AB35">
            <v>0.05</v>
          </cell>
          <cell r="AC35">
            <v>0.25</v>
          </cell>
          <cell r="AD35">
            <v>0.5</v>
          </cell>
          <cell r="AE35" t="str">
            <v>00</v>
          </cell>
          <cell r="AF35" t="str">
            <v>36SP</v>
          </cell>
          <cell r="AG35" t="str">
            <v>N/R</v>
          </cell>
          <cell r="AH35" t="str">
            <v>N/R</v>
          </cell>
          <cell r="AI35" t="str">
            <v>N/R</v>
          </cell>
          <cell r="AJ35" t="str">
            <v>EZD</v>
          </cell>
          <cell r="AK35" t="str">
            <v>N/R</v>
          </cell>
          <cell r="AL35" t="str">
            <v>-</v>
          </cell>
          <cell r="AM35" t="str">
            <v>Yes</v>
          </cell>
          <cell r="AN35" t="str">
            <v>No</v>
          </cell>
          <cell r="AO35" t="str">
            <v>No</v>
          </cell>
          <cell r="AQ35" t="str">
            <v>X</v>
          </cell>
          <cell r="AU35" t="str">
            <v>X</v>
          </cell>
          <cell r="AY35" t="str">
            <v>X</v>
          </cell>
          <cell r="BB35">
            <v>14695</v>
          </cell>
        </row>
        <row r="36">
          <cell r="C36" t="str">
            <v>FA11-1CE</v>
          </cell>
          <cell r="D36" t="str">
            <v>X</v>
          </cell>
          <cell r="F36" t="str">
            <v>PU</v>
          </cell>
          <cell r="G36" t="str">
            <v>White</v>
          </cell>
          <cell r="H36" t="str">
            <v>Text.</v>
          </cell>
          <cell r="I36">
            <v>1.6E-2</v>
          </cell>
          <cell r="J36">
            <v>90</v>
          </cell>
          <cell r="K36" t="str">
            <v>PU</v>
          </cell>
          <cell r="L36" t="str">
            <v>White</v>
          </cell>
          <cell r="M36" t="str">
            <v>Text.</v>
          </cell>
          <cell r="N36">
            <v>1.6E-2</v>
          </cell>
          <cell r="O36">
            <v>90</v>
          </cell>
          <cell r="P36">
            <v>1</v>
          </cell>
          <cell r="Q36" t="str">
            <v>Polyester</v>
          </cell>
          <cell r="R36" t="str">
            <v>Rigid</v>
          </cell>
          <cell r="S36" t="str">
            <v>-</v>
          </cell>
          <cell r="T36">
            <v>0.04</v>
          </cell>
          <cell r="U36">
            <v>0.27</v>
          </cell>
          <cell r="V36">
            <v>35</v>
          </cell>
          <cell r="W36">
            <v>1</v>
          </cell>
          <cell r="X36" t="str">
            <v>0</v>
          </cell>
          <cell r="Y36">
            <v>176</v>
          </cell>
          <cell r="Z36">
            <v>0.4</v>
          </cell>
          <cell r="AA36">
            <v>0.3</v>
          </cell>
          <cell r="AB36">
            <v>0.05</v>
          </cell>
          <cell r="AC36">
            <v>0.25</v>
          </cell>
          <cell r="AD36">
            <v>0.5</v>
          </cell>
          <cell r="AE36" t="str">
            <v>00</v>
          </cell>
          <cell r="AF36" t="str">
            <v>36SP</v>
          </cell>
          <cell r="AG36" t="str">
            <v>N/R</v>
          </cell>
          <cell r="AH36" t="str">
            <v>N/R</v>
          </cell>
          <cell r="AI36" t="str">
            <v>N/R</v>
          </cell>
          <cell r="AJ36" t="str">
            <v>EZD</v>
          </cell>
          <cell r="AK36" t="str">
            <v>N/R</v>
          </cell>
          <cell r="AL36" t="str">
            <v>-</v>
          </cell>
          <cell r="AM36" t="str">
            <v>Yes</v>
          </cell>
          <cell r="AN36" t="str">
            <v>No</v>
          </cell>
          <cell r="AO36" t="str">
            <v>No</v>
          </cell>
          <cell r="AQ36" t="str">
            <v>X</v>
          </cell>
          <cell r="AU36" t="str">
            <v>X</v>
          </cell>
          <cell r="AY36" t="str">
            <v>X</v>
          </cell>
          <cell r="BB36">
            <v>14694</v>
          </cell>
        </row>
        <row r="37">
          <cell r="C37" t="str">
            <v>FA2PC</v>
          </cell>
          <cell r="D37" t="str">
            <v>X</v>
          </cell>
          <cell r="F37" t="str">
            <v>P/C</v>
          </cell>
          <cell r="G37" t="str">
            <v>Natural</v>
          </cell>
          <cell r="H37" t="str">
            <v>Text.</v>
          </cell>
          <cell r="I37" t="str">
            <v>-</v>
          </cell>
          <cell r="J37" t="str">
            <v>-</v>
          </cell>
          <cell r="K37" t="str">
            <v>P/C</v>
          </cell>
          <cell r="L37" t="str">
            <v>Natural</v>
          </cell>
          <cell r="M37" t="str">
            <v>Text.</v>
          </cell>
          <cell r="N37" t="str">
            <v>-</v>
          </cell>
          <cell r="O37" t="str">
            <v>-</v>
          </cell>
          <cell r="P37">
            <v>2</v>
          </cell>
          <cell r="Q37" t="str">
            <v>P/C</v>
          </cell>
          <cell r="R37" t="str">
            <v>Flexible</v>
          </cell>
          <cell r="S37" t="str">
            <v>PU</v>
          </cell>
          <cell r="T37">
            <v>0.06</v>
          </cell>
          <cell r="U37">
            <v>0.26</v>
          </cell>
          <cell r="V37">
            <v>57</v>
          </cell>
          <cell r="W37">
            <v>1.5</v>
          </cell>
          <cell r="X37">
            <v>-13</v>
          </cell>
          <cell r="Y37">
            <v>230</v>
          </cell>
          <cell r="Z37">
            <v>0.21</v>
          </cell>
          <cell r="AA37">
            <v>0.27</v>
          </cell>
          <cell r="AB37">
            <v>0.05</v>
          </cell>
          <cell r="AC37">
            <v>0.39</v>
          </cell>
          <cell r="AD37">
            <v>0.39</v>
          </cell>
          <cell r="AE37">
            <v>1</v>
          </cell>
          <cell r="AF37" t="str">
            <v>36SP</v>
          </cell>
          <cell r="AG37">
            <v>62</v>
          </cell>
          <cell r="AH37" t="str">
            <v>N/R</v>
          </cell>
          <cell r="AI37" t="str">
            <v>N/R</v>
          </cell>
          <cell r="AJ37" t="str">
            <v>EZD</v>
          </cell>
          <cell r="AK37" t="str">
            <v>ESD</v>
          </cell>
          <cell r="AL37" t="str">
            <v>CPVC</v>
          </cell>
          <cell r="AM37" t="str">
            <v>Yes</v>
          </cell>
          <cell r="AN37" t="str">
            <v>No</v>
          </cell>
          <cell r="AO37" t="str">
            <v>No</v>
          </cell>
          <cell r="AQ37" t="str">
            <v>X</v>
          </cell>
          <cell r="AU37" t="str">
            <v xml:space="preserve"> </v>
          </cell>
          <cell r="AY37" t="str">
            <v>X</v>
          </cell>
          <cell r="BB37">
            <v>523</v>
          </cell>
        </row>
        <row r="38">
          <cell r="C38" t="str">
            <v>FC23GP</v>
          </cell>
          <cell r="E38" t="str">
            <v>X</v>
          </cell>
          <cell r="F38" t="str">
            <v>PU</v>
          </cell>
          <cell r="G38" t="str">
            <v>White</v>
          </cell>
          <cell r="H38" t="str">
            <v>MRT</v>
          </cell>
          <cell r="I38">
            <v>3.5000000000000003E-2</v>
          </cell>
          <cell r="J38">
            <v>85</v>
          </cell>
          <cell r="K38" t="str">
            <v>PU</v>
          </cell>
          <cell r="L38" t="str">
            <v>White</v>
          </cell>
          <cell r="M38" t="str">
            <v>Text.</v>
          </cell>
          <cell r="N38" t="str">
            <v>-</v>
          </cell>
          <cell r="O38" t="str">
            <v>-</v>
          </cell>
          <cell r="P38">
            <v>2</v>
          </cell>
          <cell r="Q38" t="str">
            <v>Polyester</v>
          </cell>
          <cell r="R38" t="str">
            <v>Rigid</v>
          </cell>
          <cell r="S38" t="str">
            <v>PU</v>
          </cell>
          <cell r="T38">
            <v>8.6999999999999994E-2</v>
          </cell>
          <cell r="U38">
            <v>0.39</v>
          </cell>
          <cell r="V38">
            <v>34</v>
          </cell>
          <cell r="W38">
            <v>1</v>
          </cell>
          <cell r="X38">
            <v>-4</v>
          </cell>
          <cell r="Y38">
            <v>212</v>
          </cell>
          <cell r="Z38">
            <v>0.15</v>
          </cell>
          <cell r="AA38">
            <v>0.2</v>
          </cell>
          <cell r="AB38">
            <v>0.05</v>
          </cell>
          <cell r="AC38">
            <v>0.79</v>
          </cell>
          <cell r="AD38">
            <v>1.97</v>
          </cell>
          <cell r="AE38">
            <v>1</v>
          </cell>
          <cell r="AF38" t="str">
            <v>36SP</v>
          </cell>
          <cell r="AG38">
            <v>62</v>
          </cell>
          <cell r="AH38" t="str">
            <v>N/R</v>
          </cell>
          <cell r="AI38" t="str">
            <v>N/R</v>
          </cell>
          <cell r="AJ38" t="str">
            <v>EZ</v>
          </cell>
          <cell r="AK38" t="str">
            <v>ESD</v>
          </cell>
          <cell r="AL38" t="str">
            <v>CPVC</v>
          </cell>
          <cell r="AM38" t="str">
            <v>Yes</v>
          </cell>
          <cell r="AN38" t="str">
            <v>No</v>
          </cell>
          <cell r="AO38" t="str">
            <v>No</v>
          </cell>
          <cell r="AQ38" t="str">
            <v>x</v>
          </cell>
          <cell r="AT38" t="str">
            <v>x</v>
          </cell>
          <cell r="AU38" t="str">
            <v>x</v>
          </cell>
          <cell r="AY38" t="str">
            <v>X</v>
          </cell>
          <cell r="BB38">
            <v>14693</v>
          </cell>
        </row>
        <row r="39">
          <cell r="C39" t="str">
            <v>FC2TCE</v>
          </cell>
          <cell r="D39" t="str">
            <v>X</v>
          </cell>
          <cell r="F39" t="str">
            <v>NBR</v>
          </cell>
          <cell r="G39" t="str">
            <v>Green</v>
          </cell>
          <cell r="H39" t="str">
            <v>MRT</v>
          </cell>
          <cell r="I39">
            <v>0.02</v>
          </cell>
          <cell r="J39">
            <v>83</v>
          </cell>
          <cell r="K39" t="str">
            <v>Polyester</v>
          </cell>
          <cell r="L39" t="str">
            <v>Black</v>
          </cell>
          <cell r="M39" t="str">
            <v>Text.</v>
          </cell>
          <cell r="N39" t="str">
            <v>-</v>
          </cell>
          <cell r="O39" t="str">
            <v>-</v>
          </cell>
          <cell r="P39">
            <v>2</v>
          </cell>
          <cell r="Q39" t="str">
            <v>Polyester</v>
          </cell>
          <cell r="R39" t="str">
            <v>Rigid</v>
          </cell>
          <cell r="S39" t="str">
            <v>PU</v>
          </cell>
          <cell r="T39">
            <v>9.0999999999999998E-2</v>
          </cell>
          <cell r="U39">
            <v>0.45</v>
          </cell>
          <cell r="V39">
            <v>40</v>
          </cell>
          <cell r="W39">
            <v>1</v>
          </cell>
          <cell r="X39">
            <v>-4</v>
          </cell>
          <cell r="Y39">
            <v>212</v>
          </cell>
          <cell r="Z39">
            <v>0.15</v>
          </cell>
          <cell r="AA39">
            <v>0.2</v>
          </cell>
          <cell r="AB39">
            <v>0.05</v>
          </cell>
          <cell r="AC39">
            <v>1.58</v>
          </cell>
          <cell r="AD39">
            <v>2.36</v>
          </cell>
          <cell r="AE39">
            <v>1</v>
          </cell>
          <cell r="AF39" t="str">
            <v>36SP</v>
          </cell>
          <cell r="AG39">
            <v>62</v>
          </cell>
          <cell r="AH39" t="str">
            <v>N/R</v>
          </cell>
          <cell r="AI39" t="str">
            <v>N/R</v>
          </cell>
          <cell r="AJ39" t="str">
            <v>EZ</v>
          </cell>
          <cell r="AK39" t="str">
            <v>ESD</v>
          </cell>
          <cell r="AL39" t="str">
            <v>CPVC</v>
          </cell>
          <cell r="AM39" t="str">
            <v>No</v>
          </cell>
          <cell r="AN39" t="str">
            <v>Yes</v>
          </cell>
          <cell r="AO39" t="str">
            <v>No</v>
          </cell>
          <cell r="AQ39" t="str">
            <v>X</v>
          </cell>
          <cell r="AT39" t="str">
            <v>x</v>
          </cell>
          <cell r="AY39" t="str">
            <v>X</v>
          </cell>
          <cell r="BB39">
            <v>14692</v>
          </cell>
        </row>
        <row r="40">
          <cell r="C40" t="str">
            <v>FC-2UF</v>
          </cell>
          <cell r="D40" t="str">
            <v>X</v>
          </cell>
          <cell r="F40" t="str">
            <v>PU</v>
          </cell>
          <cell r="G40" t="str">
            <v>White</v>
          </cell>
          <cell r="H40" t="str">
            <v>Smooth</v>
          </cell>
          <cell r="I40">
            <v>1.6E-2</v>
          </cell>
          <cell r="J40">
            <v>83</v>
          </cell>
          <cell r="K40" t="str">
            <v>Polyester</v>
          </cell>
          <cell r="L40" t="str">
            <v>White</v>
          </cell>
          <cell r="M40" t="str">
            <v>Text.</v>
          </cell>
          <cell r="N40" t="str">
            <v>-</v>
          </cell>
          <cell r="O40" t="str">
            <v>-</v>
          </cell>
          <cell r="P40">
            <v>2</v>
          </cell>
          <cell r="Q40" t="str">
            <v>Polyester</v>
          </cell>
          <cell r="R40" t="str">
            <v>Flexible</v>
          </cell>
          <cell r="S40" t="str">
            <v>PU</v>
          </cell>
          <cell r="T40">
            <v>6.3E-2</v>
          </cell>
          <cell r="U40">
            <v>0.35</v>
          </cell>
          <cell r="V40">
            <v>57</v>
          </cell>
          <cell r="W40">
            <v>1</v>
          </cell>
          <cell r="X40">
            <v>-22</v>
          </cell>
          <cell r="Y40">
            <v>176</v>
          </cell>
          <cell r="Z40">
            <v>0.3</v>
          </cell>
          <cell r="AA40">
            <v>0.2</v>
          </cell>
          <cell r="AB40">
            <v>0.05</v>
          </cell>
          <cell r="AC40">
            <v>0.2</v>
          </cell>
          <cell r="AD40">
            <v>1</v>
          </cell>
          <cell r="AE40" t="str">
            <v>00</v>
          </cell>
          <cell r="AF40">
            <v>25</v>
          </cell>
          <cell r="AG40">
            <v>62</v>
          </cell>
          <cell r="AH40" t="str">
            <v>N/R</v>
          </cell>
          <cell r="AI40" t="str">
            <v>N/R</v>
          </cell>
          <cell r="AJ40" t="str">
            <v>EZ</v>
          </cell>
          <cell r="AK40" t="str">
            <v>ESD</v>
          </cell>
          <cell r="AL40" t="str">
            <v>CPVC</v>
          </cell>
          <cell r="AM40" t="str">
            <v>Yes</v>
          </cell>
          <cell r="AN40" t="str">
            <v>No</v>
          </cell>
          <cell r="AO40" t="str">
            <v>No</v>
          </cell>
          <cell r="AQ40" t="str">
            <v>X</v>
          </cell>
          <cell r="AU40" t="str">
            <v>x</v>
          </cell>
          <cell r="AY40" t="str">
            <v>X</v>
          </cell>
          <cell r="BB40">
            <v>14691</v>
          </cell>
        </row>
        <row r="41">
          <cell r="C41" t="str">
            <v>FC5</v>
          </cell>
          <cell r="D41" t="str">
            <v>X</v>
          </cell>
          <cell r="F41" t="str">
            <v>Polyester</v>
          </cell>
          <cell r="G41" t="str">
            <v>Green</v>
          </cell>
          <cell r="H41" t="str">
            <v>Text.</v>
          </cell>
          <cell r="I41" t="str">
            <v>-</v>
          </cell>
          <cell r="J41" t="str">
            <v>-</v>
          </cell>
          <cell r="K41" t="str">
            <v>PU</v>
          </cell>
          <cell r="L41" t="str">
            <v>Green</v>
          </cell>
          <cell r="M41" t="str">
            <v>Text.</v>
          </cell>
          <cell r="N41" t="str">
            <v>-</v>
          </cell>
          <cell r="O41" t="str">
            <v>-</v>
          </cell>
          <cell r="P41">
            <v>1</v>
          </cell>
          <cell r="Q41" t="str">
            <v>Polyester</v>
          </cell>
          <cell r="R41" t="str">
            <v>Rigid</v>
          </cell>
          <cell r="S41" t="str">
            <v>-</v>
          </cell>
          <cell r="T41">
            <v>0.02</v>
          </cell>
          <cell r="U41">
            <v>7.0000000000000007E-2</v>
          </cell>
          <cell r="V41">
            <v>28</v>
          </cell>
          <cell r="W41">
            <v>1</v>
          </cell>
          <cell r="X41">
            <v>5</v>
          </cell>
          <cell r="Y41">
            <v>194</v>
          </cell>
          <cell r="Z41">
            <v>0.17</v>
          </cell>
          <cell r="AA41">
            <v>0.12</v>
          </cell>
          <cell r="AB41">
            <v>0.05</v>
          </cell>
          <cell r="AC41">
            <v>0.31</v>
          </cell>
          <cell r="AD41">
            <v>0.31</v>
          </cell>
          <cell r="AE41" t="str">
            <v>00</v>
          </cell>
          <cell r="AF41">
            <v>25</v>
          </cell>
          <cell r="AG41" t="str">
            <v>N/R</v>
          </cell>
          <cell r="AH41" t="str">
            <v>N/R</v>
          </cell>
          <cell r="AI41" t="str">
            <v>N/R</v>
          </cell>
          <cell r="AJ41" t="str">
            <v>EZD</v>
          </cell>
          <cell r="AK41" t="str">
            <v>N/R</v>
          </cell>
          <cell r="AL41" t="str">
            <v>-</v>
          </cell>
          <cell r="AM41" t="str">
            <v>Yes</v>
          </cell>
          <cell r="AN41" t="str">
            <v>No</v>
          </cell>
          <cell r="AO41" t="str">
            <v>No</v>
          </cell>
          <cell r="AQ41" t="str">
            <v>X</v>
          </cell>
          <cell r="AU41" t="str">
            <v>x</v>
          </cell>
          <cell r="AY41" t="str">
            <v>X</v>
          </cell>
        </row>
        <row r="42">
          <cell r="C42" t="str">
            <v>FELB-2.5-ACR ITO50</v>
          </cell>
          <cell r="E42" t="str">
            <v>X</v>
          </cell>
          <cell r="F42" t="str">
            <v>PU</v>
          </cell>
          <cell r="G42" t="str">
            <v>Blue</v>
          </cell>
          <cell r="H42" t="str">
            <v>MRT</v>
          </cell>
          <cell r="I42" t="str">
            <v>-</v>
          </cell>
          <cell r="J42">
            <v>80</v>
          </cell>
          <cell r="K42" t="str">
            <v>PU</v>
          </cell>
          <cell r="L42" t="str">
            <v>Blue</v>
          </cell>
          <cell r="M42" t="str">
            <v>Text.</v>
          </cell>
          <cell r="N42" t="str">
            <v>-</v>
          </cell>
          <cell r="O42">
            <v>80</v>
          </cell>
          <cell r="P42">
            <v>1</v>
          </cell>
          <cell r="Q42" t="str">
            <v>Kevlar</v>
          </cell>
          <cell r="R42" t="str">
            <v>Flexible</v>
          </cell>
          <cell r="S42" t="str">
            <v>-</v>
          </cell>
          <cell r="T42">
            <v>9.8000000000000004E-2</v>
          </cell>
          <cell r="W42" t="str">
            <v>-</v>
          </cell>
          <cell r="X42">
            <v>-40</v>
          </cell>
          <cell r="Y42">
            <v>120</v>
          </cell>
          <cell r="Z42">
            <v>0.45</v>
          </cell>
          <cell r="AA42" t="str">
            <v>-</v>
          </cell>
          <cell r="AB42">
            <v>0.05</v>
          </cell>
          <cell r="AC42">
            <v>0.5625</v>
          </cell>
          <cell r="AD42">
            <v>0.5625</v>
          </cell>
          <cell r="AE42">
            <v>7</v>
          </cell>
          <cell r="AF42" t="str">
            <v>1XSP</v>
          </cell>
          <cell r="AG42">
            <v>62</v>
          </cell>
          <cell r="AH42" t="str">
            <v>N/R</v>
          </cell>
          <cell r="AI42" t="str">
            <v>N/R</v>
          </cell>
          <cell r="AJ42" t="str">
            <v>EZ</v>
          </cell>
          <cell r="AK42" t="str">
            <v>N/R</v>
          </cell>
          <cell r="AL42" t="str">
            <v>-</v>
          </cell>
          <cell r="AM42" t="str">
            <v>Yes</v>
          </cell>
          <cell r="AN42" t="str">
            <v>No</v>
          </cell>
          <cell r="AO42" t="str">
            <v>No</v>
          </cell>
          <cell r="AQ42" t="str">
            <v>X</v>
          </cell>
          <cell r="AT42" t="str">
            <v>x</v>
          </cell>
          <cell r="AU42" t="str">
            <v>x</v>
          </cell>
        </row>
        <row r="43">
          <cell r="C43" t="str">
            <v>FELW-1.6</v>
          </cell>
          <cell r="E43" t="str">
            <v>X</v>
          </cell>
          <cell r="F43" t="str">
            <v>PU</v>
          </cell>
          <cell r="G43" t="str">
            <v>Blue</v>
          </cell>
          <cell r="H43" t="str">
            <v>Smooth</v>
          </cell>
          <cell r="I43" t="str">
            <v>-</v>
          </cell>
          <cell r="J43">
            <v>80</v>
          </cell>
          <cell r="K43" t="str">
            <v>PU</v>
          </cell>
          <cell r="L43" t="str">
            <v>Blue</v>
          </cell>
          <cell r="M43" t="str">
            <v>Text.</v>
          </cell>
          <cell r="N43" t="str">
            <v>-</v>
          </cell>
          <cell r="O43">
            <v>80</v>
          </cell>
          <cell r="P43">
            <v>0</v>
          </cell>
          <cell r="Q43" t="str">
            <v>-</v>
          </cell>
          <cell r="R43" t="str">
            <v>Flexible</v>
          </cell>
          <cell r="S43" t="str">
            <v>PU</v>
          </cell>
          <cell r="T43">
            <v>6.3E-2</v>
          </cell>
          <cell r="W43" t="str">
            <v>-</v>
          </cell>
          <cell r="X43">
            <v>-40</v>
          </cell>
          <cell r="Y43">
            <v>120</v>
          </cell>
          <cell r="Z43">
            <v>0.45</v>
          </cell>
          <cell r="AA43" t="str">
            <v>-</v>
          </cell>
          <cell r="AB43">
            <v>0.05</v>
          </cell>
          <cell r="AC43">
            <v>0.375</v>
          </cell>
          <cell r="AD43">
            <v>0.375</v>
          </cell>
          <cell r="AE43">
            <v>1</v>
          </cell>
          <cell r="AF43" t="str">
            <v>36XSP</v>
          </cell>
          <cell r="AG43">
            <v>62</v>
          </cell>
          <cell r="AH43" t="str">
            <v>N/R</v>
          </cell>
          <cell r="AI43" t="str">
            <v>N/R</v>
          </cell>
          <cell r="AJ43" t="str">
            <v>EZ</v>
          </cell>
          <cell r="AK43" t="str">
            <v>N/R</v>
          </cell>
          <cell r="AL43" t="str">
            <v>-</v>
          </cell>
          <cell r="AM43" t="str">
            <v>Yes</v>
          </cell>
          <cell r="AN43" t="str">
            <v>No</v>
          </cell>
          <cell r="AO43" t="str">
            <v>No</v>
          </cell>
          <cell r="AQ43" t="str">
            <v>X</v>
          </cell>
          <cell r="AS43" t="str">
            <v>x</v>
          </cell>
          <cell r="AT43" t="str">
            <v>x</v>
          </cell>
          <cell r="AU43" t="str">
            <v>x</v>
          </cell>
        </row>
        <row r="44">
          <cell r="C44" t="str">
            <v>FELW-2.5</v>
          </cell>
          <cell r="E44" t="str">
            <v>X</v>
          </cell>
          <cell r="F44" t="str">
            <v>PU</v>
          </cell>
          <cell r="G44" t="str">
            <v>Blue</v>
          </cell>
          <cell r="H44" t="str">
            <v>Smooth</v>
          </cell>
          <cell r="I44" t="str">
            <v>-</v>
          </cell>
          <cell r="J44">
            <v>81</v>
          </cell>
          <cell r="K44" t="str">
            <v>PU</v>
          </cell>
          <cell r="L44" t="str">
            <v>Blue</v>
          </cell>
          <cell r="M44" t="str">
            <v>Text.</v>
          </cell>
          <cell r="N44" t="str">
            <v>-</v>
          </cell>
          <cell r="O44">
            <v>80</v>
          </cell>
          <cell r="P44">
            <v>0</v>
          </cell>
          <cell r="Q44" t="str">
            <v>-</v>
          </cell>
          <cell r="R44" t="str">
            <v>Flexible</v>
          </cell>
          <cell r="S44" t="str">
            <v>PU</v>
          </cell>
          <cell r="T44">
            <v>9.8000000000000004E-2</v>
          </cell>
          <cell r="W44" t="str">
            <v>-</v>
          </cell>
          <cell r="X44">
            <v>-40</v>
          </cell>
          <cell r="Y44">
            <v>120</v>
          </cell>
          <cell r="Z44">
            <v>0.45</v>
          </cell>
          <cell r="AA44" t="str">
            <v>-</v>
          </cell>
          <cell r="AB44">
            <v>0.05</v>
          </cell>
          <cell r="AC44">
            <v>0.5625</v>
          </cell>
          <cell r="AD44">
            <v>0.5625</v>
          </cell>
          <cell r="AE44">
            <v>7</v>
          </cell>
          <cell r="AF44" t="str">
            <v>1XSP</v>
          </cell>
          <cell r="AG44">
            <v>62</v>
          </cell>
          <cell r="AH44" t="str">
            <v>N/R</v>
          </cell>
          <cell r="AI44" t="str">
            <v>N/R</v>
          </cell>
          <cell r="AJ44" t="str">
            <v>EZ</v>
          </cell>
          <cell r="AK44" t="str">
            <v>N/R</v>
          </cell>
          <cell r="AL44" t="str">
            <v>-</v>
          </cell>
          <cell r="AM44" t="str">
            <v>Yes</v>
          </cell>
          <cell r="AN44" t="str">
            <v>No</v>
          </cell>
          <cell r="AO44" t="str">
            <v>No</v>
          </cell>
          <cell r="AQ44" t="str">
            <v>X</v>
          </cell>
          <cell r="AS44" t="str">
            <v>x</v>
          </cell>
          <cell r="AT44" t="str">
            <v>x</v>
          </cell>
          <cell r="AU44" t="str">
            <v>x</v>
          </cell>
        </row>
        <row r="45">
          <cell r="C45" t="str">
            <v>FMB-2</v>
          </cell>
          <cell r="D45" t="str">
            <v>X</v>
          </cell>
          <cell r="F45" t="str">
            <v>PU</v>
          </cell>
          <cell r="G45" t="str">
            <v>Blue</v>
          </cell>
          <cell r="H45" t="str">
            <v>Smooth</v>
          </cell>
          <cell r="I45" t="str">
            <v>-</v>
          </cell>
          <cell r="J45">
            <v>95</v>
          </cell>
          <cell r="K45" t="str">
            <v>PU</v>
          </cell>
          <cell r="L45" t="str">
            <v>Blue</v>
          </cell>
          <cell r="M45" t="str">
            <v>Smooth</v>
          </cell>
          <cell r="N45" t="str">
            <v>-</v>
          </cell>
          <cell r="O45">
            <v>95</v>
          </cell>
          <cell r="P45">
            <v>0</v>
          </cell>
          <cell r="Q45" t="str">
            <v>-</v>
          </cell>
          <cell r="R45" t="str">
            <v>Flexible</v>
          </cell>
          <cell r="S45" t="str">
            <v>PU</v>
          </cell>
          <cell r="T45">
            <v>0.08</v>
          </cell>
          <cell r="U45">
            <v>0.52</v>
          </cell>
          <cell r="V45">
            <v>45</v>
          </cell>
          <cell r="W45" t="str">
            <v>-</v>
          </cell>
          <cell r="X45">
            <v>-20</v>
          </cell>
          <cell r="Y45">
            <v>140</v>
          </cell>
          <cell r="Z45">
            <v>0.36</v>
          </cell>
          <cell r="AA45" t="str">
            <v>-</v>
          </cell>
          <cell r="AB45">
            <v>0.05</v>
          </cell>
          <cell r="AC45">
            <v>1.25</v>
          </cell>
          <cell r="AD45">
            <v>1.25</v>
          </cell>
          <cell r="AE45">
            <v>7</v>
          </cell>
          <cell r="AF45" t="str">
            <v>1SP</v>
          </cell>
          <cell r="AG45">
            <v>62</v>
          </cell>
          <cell r="AH45" t="str">
            <v>N/R</v>
          </cell>
          <cell r="AI45" t="str">
            <v>N/R</v>
          </cell>
          <cell r="AJ45" t="str">
            <v>EBD</v>
          </cell>
          <cell r="AK45" t="str">
            <v>N/R</v>
          </cell>
          <cell r="AL45" t="str">
            <v>-</v>
          </cell>
          <cell r="AM45" t="str">
            <v>Yes</v>
          </cell>
          <cell r="AN45" t="str">
            <v>No</v>
          </cell>
          <cell r="AO45" t="str">
            <v>No</v>
          </cell>
          <cell r="AQ45" t="str">
            <v>X</v>
          </cell>
          <cell r="AS45" t="str">
            <v xml:space="preserve"> </v>
          </cell>
          <cell r="AT45" t="str">
            <v xml:space="preserve"> </v>
          </cell>
          <cell r="AU45" t="str">
            <v>x</v>
          </cell>
        </row>
        <row r="46">
          <cell r="C46" t="str">
            <v>FMB-3</v>
          </cell>
          <cell r="D46" t="str">
            <v>X</v>
          </cell>
          <cell r="F46" t="str">
            <v>PU</v>
          </cell>
          <cell r="G46" t="str">
            <v>Blue</v>
          </cell>
          <cell r="H46" t="str">
            <v>Smooth</v>
          </cell>
          <cell r="I46" t="str">
            <v>-</v>
          </cell>
          <cell r="J46">
            <v>95</v>
          </cell>
          <cell r="K46" t="str">
            <v>PU</v>
          </cell>
          <cell r="L46" t="str">
            <v>Blue</v>
          </cell>
          <cell r="M46" t="str">
            <v>Smooth</v>
          </cell>
          <cell r="N46" t="str">
            <v>-</v>
          </cell>
          <cell r="O46">
            <v>95</v>
          </cell>
          <cell r="P46">
            <v>0</v>
          </cell>
          <cell r="Q46" t="str">
            <v>-</v>
          </cell>
          <cell r="R46" t="str">
            <v>Flexible</v>
          </cell>
          <cell r="S46" t="str">
            <v>PU</v>
          </cell>
          <cell r="T46">
            <v>0.11799999999999999</v>
          </cell>
          <cell r="U46">
            <v>0.75</v>
          </cell>
          <cell r="V46">
            <v>67</v>
          </cell>
          <cell r="W46" t="str">
            <v>-</v>
          </cell>
          <cell r="X46">
            <v>-20</v>
          </cell>
          <cell r="Y46">
            <v>140</v>
          </cell>
          <cell r="Z46">
            <v>0.36</v>
          </cell>
          <cell r="AA46" t="str">
            <v>-</v>
          </cell>
          <cell r="AB46">
            <v>0.05</v>
          </cell>
          <cell r="AC46">
            <v>1.625</v>
          </cell>
          <cell r="AD46">
            <v>1.625</v>
          </cell>
          <cell r="AE46">
            <v>15</v>
          </cell>
          <cell r="AF46">
            <v>1</v>
          </cell>
          <cell r="AG46">
            <v>125</v>
          </cell>
          <cell r="AH46" t="str">
            <v>N/R</v>
          </cell>
          <cell r="AI46" t="str">
            <v>N/R</v>
          </cell>
          <cell r="AJ46" t="str">
            <v>EB</v>
          </cell>
          <cell r="AK46" t="str">
            <v>N/R</v>
          </cell>
          <cell r="AL46" t="str">
            <v>-</v>
          </cell>
          <cell r="AM46" t="str">
            <v>Yes</v>
          </cell>
          <cell r="AN46" t="str">
            <v>No</v>
          </cell>
          <cell r="AO46" t="str">
            <v>No</v>
          </cell>
          <cell r="AQ46" t="str">
            <v>X</v>
          </cell>
          <cell r="AS46" t="str">
            <v xml:space="preserve"> </v>
          </cell>
          <cell r="AT46" t="str">
            <v xml:space="preserve"> </v>
          </cell>
          <cell r="AU46" t="str">
            <v>x</v>
          </cell>
        </row>
        <row r="47">
          <cell r="C47" t="str">
            <v>FMB-3-MC</v>
          </cell>
          <cell r="E47" t="str">
            <v>x</v>
          </cell>
          <cell r="F47" t="str">
            <v>PU</v>
          </cell>
          <cell r="G47" t="str">
            <v>Blue</v>
          </cell>
          <cell r="H47" t="str">
            <v>MP</v>
          </cell>
          <cell r="I47" t="str">
            <v>-</v>
          </cell>
          <cell r="J47">
            <v>95</v>
          </cell>
          <cell r="K47" t="str">
            <v>PU</v>
          </cell>
          <cell r="L47" t="str">
            <v>Blue</v>
          </cell>
          <cell r="M47" t="str">
            <v>Smooth</v>
          </cell>
          <cell r="N47" t="str">
            <v>-</v>
          </cell>
          <cell r="O47">
            <v>95</v>
          </cell>
          <cell r="P47">
            <v>0</v>
          </cell>
          <cell r="Q47" t="str">
            <v>-</v>
          </cell>
          <cell r="R47" t="str">
            <v>Flexible</v>
          </cell>
          <cell r="S47" t="str">
            <v>PU</v>
          </cell>
          <cell r="X47">
            <v>-20</v>
          </cell>
          <cell r="Y47">
            <v>140</v>
          </cell>
          <cell r="Z47">
            <v>0.36</v>
          </cell>
          <cell r="AA47" t="str">
            <v>-</v>
          </cell>
          <cell r="AB47">
            <v>0.05</v>
          </cell>
          <cell r="AE47">
            <v>15</v>
          </cell>
          <cell r="AF47">
            <v>1</v>
          </cell>
          <cell r="AG47">
            <v>125</v>
          </cell>
          <cell r="AH47" t="str">
            <v>N/R</v>
          </cell>
          <cell r="AI47" t="str">
            <v>N/R</v>
          </cell>
          <cell r="AJ47" t="str">
            <v>EB</v>
          </cell>
          <cell r="AK47" t="str">
            <v>N/R</v>
          </cell>
          <cell r="AL47" t="str">
            <v>-</v>
          </cell>
          <cell r="AM47" t="str">
            <v>Yes</v>
          </cell>
          <cell r="AN47" t="str">
            <v>No</v>
          </cell>
          <cell r="AO47" t="str">
            <v>No</v>
          </cell>
          <cell r="AQ47" t="str">
            <v>x</v>
          </cell>
          <cell r="AS47" t="str">
            <v xml:space="preserve"> </v>
          </cell>
          <cell r="AT47" t="str">
            <v xml:space="preserve"> </v>
          </cell>
          <cell r="AU47" t="str">
            <v>x</v>
          </cell>
        </row>
        <row r="48">
          <cell r="C48" t="str">
            <v>FMB-3-SD</v>
          </cell>
          <cell r="E48" t="str">
            <v>x</v>
          </cell>
          <cell r="F48" t="str">
            <v>PU</v>
          </cell>
          <cell r="G48" t="str">
            <v>Blue</v>
          </cell>
          <cell r="H48" t="str">
            <v>Smooth</v>
          </cell>
          <cell r="I48" t="str">
            <v>-</v>
          </cell>
          <cell r="J48">
            <v>95</v>
          </cell>
          <cell r="K48" t="str">
            <v>PU</v>
          </cell>
          <cell r="L48" t="str">
            <v>Blue</v>
          </cell>
          <cell r="M48" t="str">
            <v>Smooth</v>
          </cell>
          <cell r="N48" t="str">
            <v>-</v>
          </cell>
          <cell r="O48">
            <v>95</v>
          </cell>
          <cell r="P48">
            <v>0</v>
          </cell>
          <cell r="Q48" t="str">
            <v>-</v>
          </cell>
          <cell r="R48" t="str">
            <v>Flexible</v>
          </cell>
          <cell r="S48" t="str">
            <v>PU</v>
          </cell>
          <cell r="T48">
            <v>0.11799999999999999</v>
          </cell>
          <cell r="X48">
            <v>-20</v>
          </cell>
          <cell r="Y48">
            <v>140</v>
          </cell>
          <cell r="Z48">
            <v>0.36</v>
          </cell>
          <cell r="AA48" t="str">
            <v>-</v>
          </cell>
          <cell r="AB48">
            <v>0.05</v>
          </cell>
          <cell r="AE48">
            <v>15</v>
          </cell>
          <cell r="AF48">
            <v>1</v>
          </cell>
          <cell r="AG48">
            <v>125</v>
          </cell>
          <cell r="AH48" t="str">
            <v>N/R</v>
          </cell>
          <cell r="AI48" t="str">
            <v>N/R</v>
          </cell>
          <cell r="AJ48" t="str">
            <v>EB</v>
          </cell>
          <cell r="AK48" t="str">
            <v>N/R</v>
          </cell>
          <cell r="AL48" t="str">
            <v>-</v>
          </cell>
          <cell r="AM48" t="str">
            <v>Yes</v>
          </cell>
          <cell r="AN48" t="str">
            <v>No</v>
          </cell>
          <cell r="AO48" t="str">
            <v>No</v>
          </cell>
          <cell r="AQ48" t="str">
            <v>x</v>
          </cell>
          <cell r="AU48" t="str">
            <v>x</v>
          </cell>
        </row>
        <row r="49">
          <cell r="C49" t="str">
            <v>FMW-2</v>
          </cell>
          <cell r="D49" t="str">
            <v>X</v>
          </cell>
          <cell r="F49" t="str">
            <v>PU</v>
          </cell>
          <cell r="G49" t="str">
            <v>Beige</v>
          </cell>
          <cell r="H49" t="str">
            <v>Smooth</v>
          </cell>
          <cell r="I49" t="str">
            <v>-</v>
          </cell>
          <cell r="J49">
            <v>95</v>
          </cell>
          <cell r="K49" t="str">
            <v>PU</v>
          </cell>
          <cell r="L49" t="str">
            <v>Beige</v>
          </cell>
          <cell r="M49" t="str">
            <v>Smooth</v>
          </cell>
          <cell r="N49" t="str">
            <v>-</v>
          </cell>
          <cell r="O49">
            <v>95</v>
          </cell>
          <cell r="P49">
            <v>0</v>
          </cell>
          <cell r="Q49" t="str">
            <v>-</v>
          </cell>
          <cell r="R49" t="str">
            <v>Flexible</v>
          </cell>
          <cell r="S49" t="str">
            <v>PU</v>
          </cell>
          <cell r="T49">
            <v>0.08</v>
          </cell>
          <cell r="U49">
            <v>0.53</v>
          </cell>
          <cell r="V49">
            <v>45</v>
          </cell>
          <cell r="W49" t="str">
            <v>-</v>
          </cell>
          <cell r="X49">
            <v>-20</v>
          </cell>
          <cell r="Y49">
            <v>140</v>
          </cell>
          <cell r="Z49">
            <v>0.36</v>
          </cell>
          <cell r="AA49" t="str">
            <v>-</v>
          </cell>
          <cell r="AB49">
            <v>0.05</v>
          </cell>
          <cell r="AC49">
            <v>1.25</v>
          </cell>
          <cell r="AD49">
            <v>1.25</v>
          </cell>
          <cell r="AE49">
            <v>7</v>
          </cell>
          <cell r="AF49" t="str">
            <v>1XSP</v>
          </cell>
          <cell r="AG49">
            <v>62</v>
          </cell>
          <cell r="AH49" t="str">
            <v>N/R</v>
          </cell>
          <cell r="AI49" t="str">
            <v>N/R</v>
          </cell>
          <cell r="AJ49" t="str">
            <v>EB</v>
          </cell>
          <cell r="AK49" t="str">
            <v>N/R</v>
          </cell>
          <cell r="AL49" t="str">
            <v>-</v>
          </cell>
          <cell r="AM49" t="str">
            <v>Yes</v>
          </cell>
          <cell r="AN49" t="str">
            <v>No</v>
          </cell>
          <cell r="AO49" t="str">
            <v>No</v>
          </cell>
          <cell r="AQ49" t="str">
            <v>X</v>
          </cell>
          <cell r="AU49" t="str">
            <v>x</v>
          </cell>
        </row>
        <row r="50">
          <cell r="C50" t="str">
            <v>FMW-3</v>
          </cell>
          <cell r="D50" t="str">
            <v>X</v>
          </cell>
          <cell r="F50" t="str">
            <v>PU</v>
          </cell>
          <cell r="G50" t="str">
            <v>Beige</v>
          </cell>
          <cell r="H50" t="str">
            <v>Smooth</v>
          </cell>
          <cell r="I50" t="str">
            <v>-</v>
          </cell>
          <cell r="J50">
            <v>96</v>
          </cell>
          <cell r="K50" t="str">
            <v>PU</v>
          </cell>
          <cell r="L50" t="str">
            <v>Beige</v>
          </cell>
          <cell r="M50" t="str">
            <v>Smooth</v>
          </cell>
          <cell r="N50" t="str">
            <v>-</v>
          </cell>
          <cell r="O50">
            <v>95</v>
          </cell>
          <cell r="P50">
            <v>0</v>
          </cell>
          <cell r="Q50" t="str">
            <v>-</v>
          </cell>
          <cell r="R50" t="str">
            <v>Flexible</v>
          </cell>
          <cell r="S50" t="str">
            <v>PU</v>
          </cell>
          <cell r="T50">
            <v>0.11799999999999999</v>
          </cell>
          <cell r="U50">
            <v>0.78</v>
          </cell>
          <cell r="V50">
            <v>67</v>
          </cell>
          <cell r="W50" t="str">
            <v>-</v>
          </cell>
          <cell r="X50">
            <v>-20</v>
          </cell>
          <cell r="Y50">
            <v>140</v>
          </cell>
          <cell r="Z50">
            <v>0.36</v>
          </cell>
          <cell r="AA50" t="str">
            <v>-</v>
          </cell>
          <cell r="AB50">
            <v>0.05</v>
          </cell>
          <cell r="AC50">
            <v>1.625</v>
          </cell>
          <cell r="AD50">
            <v>1.625</v>
          </cell>
          <cell r="AE50">
            <v>15</v>
          </cell>
          <cell r="AF50">
            <v>1</v>
          </cell>
          <cell r="AG50">
            <v>125</v>
          </cell>
          <cell r="AH50" t="str">
            <v>N/R</v>
          </cell>
          <cell r="AI50" t="str">
            <v>N/R</v>
          </cell>
          <cell r="AJ50" t="str">
            <v>EB</v>
          </cell>
          <cell r="AK50" t="str">
            <v>N/R</v>
          </cell>
          <cell r="AL50" t="str">
            <v>-</v>
          </cell>
          <cell r="AM50" t="str">
            <v>Yes</v>
          </cell>
          <cell r="AN50" t="str">
            <v>No</v>
          </cell>
          <cell r="AO50" t="str">
            <v>No</v>
          </cell>
          <cell r="AQ50" t="str">
            <v>X</v>
          </cell>
          <cell r="AU50" t="str">
            <v>x</v>
          </cell>
        </row>
        <row r="51">
          <cell r="C51" t="str">
            <v>FNT-5P</v>
          </cell>
          <cell r="E51" t="str">
            <v>X</v>
          </cell>
          <cell r="F51" t="str">
            <v>Polyester</v>
          </cell>
          <cell r="G51" t="str">
            <v>Green</v>
          </cell>
          <cell r="H51" t="str">
            <v>Text.</v>
          </cell>
          <cell r="I51" t="str">
            <v>-</v>
          </cell>
          <cell r="J51" t="str">
            <v>-</v>
          </cell>
          <cell r="K51" t="str">
            <v>Polyester</v>
          </cell>
          <cell r="L51" t="str">
            <v>Green</v>
          </cell>
          <cell r="M51" t="str">
            <v>Text.</v>
          </cell>
          <cell r="N51" t="str">
            <v>-</v>
          </cell>
          <cell r="O51" t="str">
            <v>-</v>
          </cell>
          <cell r="P51">
            <v>2</v>
          </cell>
          <cell r="Q51" t="str">
            <v>PA</v>
          </cell>
          <cell r="R51" t="str">
            <v>Rigid</v>
          </cell>
          <cell r="S51" t="str">
            <v>PA</v>
          </cell>
          <cell r="T51">
            <v>0.04</v>
          </cell>
          <cell r="U51">
            <v>0.18</v>
          </cell>
          <cell r="V51">
            <v>19</v>
          </cell>
          <cell r="W51">
            <v>1</v>
          </cell>
          <cell r="X51">
            <v>-4</v>
          </cell>
          <cell r="Y51">
            <v>212</v>
          </cell>
          <cell r="Z51">
            <v>0.2</v>
          </cell>
          <cell r="AA51">
            <v>0.2</v>
          </cell>
          <cell r="AB51">
            <v>0.05</v>
          </cell>
          <cell r="AC51">
            <v>0.8</v>
          </cell>
          <cell r="AD51">
            <v>1</v>
          </cell>
          <cell r="AE51">
            <v>0</v>
          </cell>
          <cell r="AF51" t="str">
            <v>36XSP</v>
          </cell>
          <cell r="AG51">
            <v>62</v>
          </cell>
          <cell r="AH51" t="str">
            <v>N/R</v>
          </cell>
          <cell r="AI51" t="str">
            <v>N/R</v>
          </cell>
          <cell r="AJ51" t="str">
            <v>ESD</v>
          </cell>
          <cell r="AK51" t="str">
            <v>N/R</v>
          </cell>
          <cell r="AL51" t="str">
            <v>-</v>
          </cell>
          <cell r="AM51" t="str">
            <v>Yes</v>
          </cell>
          <cell r="AN51" t="str">
            <v>No</v>
          </cell>
          <cell r="AO51" t="str">
            <v>No</v>
          </cell>
          <cell r="AQ51" t="str">
            <v>x</v>
          </cell>
          <cell r="AT51" t="str">
            <v>x</v>
          </cell>
          <cell r="AV51" t="str">
            <v>x</v>
          </cell>
        </row>
        <row r="52">
          <cell r="C52" t="str">
            <v>FP01-2</v>
          </cell>
          <cell r="D52" t="str">
            <v>X</v>
          </cell>
          <cell r="F52" t="str">
            <v>NBR</v>
          </cell>
          <cell r="G52" t="str">
            <v>White</v>
          </cell>
          <cell r="H52" t="str">
            <v>Smooth</v>
          </cell>
          <cell r="I52">
            <v>4.7E-2</v>
          </cell>
          <cell r="J52">
            <v>70</v>
          </cell>
          <cell r="K52" t="str">
            <v>Polyester</v>
          </cell>
          <cell r="L52" t="str">
            <v>White</v>
          </cell>
          <cell r="M52" t="str">
            <v>-</v>
          </cell>
          <cell r="N52" t="str">
            <v>-</v>
          </cell>
          <cell r="O52" t="str">
            <v>-</v>
          </cell>
          <cell r="P52">
            <v>2</v>
          </cell>
          <cell r="Q52" t="str">
            <v>Polyester</v>
          </cell>
          <cell r="R52" t="str">
            <v>Flexible</v>
          </cell>
          <cell r="S52" t="str">
            <v>NBR</v>
          </cell>
          <cell r="T52">
            <v>0.09</v>
          </cell>
          <cell r="U52">
            <v>0.75</v>
          </cell>
          <cell r="V52">
            <v>70</v>
          </cell>
          <cell r="W52">
            <v>1</v>
          </cell>
          <cell r="X52">
            <v>0</v>
          </cell>
          <cell r="Y52">
            <v>250</v>
          </cell>
          <cell r="Z52">
            <v>0.3</v>
          </cell>
          <cell r="AA52">
            <v>0.3</v>
          </cell>
          <cell r="AB52">
            <v>0.05</v>
          </cell>
          <cell r="AC52">
            <v>2</v>
          </cell>
          <cell r="AD52">
            <v>3</v>
          </cell>
          <cell r="AE52">
            <v>7</v>
          </cell>
          <cell r="AF52">
            <v>1</v>
          </cell>
          <cell r="AG52">
            <v>62</v>
          </cell>
          <cell r="AH52" t="str">
            <v>N/R</v>
          </cell>
          <cell r="AI52" t="str">
            <v>N/R</v>
          </cell>
          <cell r="AJ52" t="str">
            <v>ESD</v>
          </cell>
          <cell r="AK52" t="str">
            <v>ESD</v>
          </cell>
          <cell r="AL52" t="str">
            <v>WECRF</v>
          </cell>
          <cell r="AM52" t="str">
            <v>Yes</v>
          </cell>
          <cell r="AN52" t="str">
            <v>No</v>
          </cell>
          <cell r="AO52" t="str">
            <v>No</v>
          </cell>
          <cell r="AP52" t="str">
            <v>x</v>
          </cell>
          <cell r="AQ52" t="str">
            <v>X</v>
          </cell>
          <cell r="AT52" t="str">
            <v>X</v>
          </cell>
          <cell r="AU52" t="str">
            <v>X</v>
          </cell>
          <cell r="AY52" t="str">
            <v>X</v>
          </cell>
        </row>
        <row r="53">
          <cell r="C53" t="str">
            <v>FP01-3</v>
          </cell>
          <cell r="D53" t="str">
            <v>X</v>
          </cell>
          <cell r="F53" t="str">
            <v>NBR</v>
          </cell>
          <cell r="G53" t="str">
            <v>White</v>
          </cell>
          <cell r="H53" t="str">
            <v>Smooth</v>
          </cell>
          <cell r="I53">
            <v>4.7E-2</v>
          </cell>
          <cell r="J53">
            <v>70</v>
          </cell>
          <cell r="K53" t="str">
            <v>Polyester</v>
          </cell>
          <cell r="L53" t="str">
            <v>White</v>
          </cell>
          <cell r="M53" t="str">
            <v>-</v>
          </cell>
          <cell r="N53" t="str">
            <v>-</v>
          </cell>
          <cell r="O53" t="str">
            <v>-</v>
          </cell>
          <cell r="P53">
            <v>3</v>
          </cell>
          <cell r="Q53" t="str">
            <v>Polyester</v>
          </cell>
          <cell r="R53" t="str">
            <v>Flexible</v>
          </cell>
          <cell r="S53" t="str">
            <v>NBR</v>
          </cell>
          <cell r="T53">
            <v>0.124</v>
          </cell>
          <cell r="U53">
            <v>0.75</v>
          </cell>
          <cell r="V53">
            <v>105</v>
          </cell>
          <cell r="W53">
            <v>1</v>
          </cell>
          <cell r="X53">
            <v>0</v>
          </cell>
          <cell r="Y53">
            <v>250</v>
          </cell>
          <cell r="Z53">
            <v>0.3</v>
          </cell>
          <cell r="AA53">
            <v>0.3</v>
          </cell>
          <cell r="AB53">
            <v>0.05</v>
          </cell>
          <cell r="AC53">
            <v>2.5</v>
          </cell>
          <cell r="AD53">
            <v>4</v>
          </cell>
          <cell r="AE53">
            <v>15</v>
          </cell>
          <cell r="AF53">
            <v>1</v>
          </cell>
          <cell r="AG53">
            <v>125</v>
          </cell>
          <cell r="AH53" t="str">
            <v>N/R</v>
          </cell>
          <cell r="AI53" t="str">
            <v>N/R</v>
          </cell>
          <cell r="AJ53" t="str">
            <v>ESD</v>
          </cell>
          <cell r="AK53" t="str">
            <v>ESD</v>
          </cell>
          <cell r="AL53" t="str">
            <v>WECRF</v>
          </cell>
          <cell r="AM53" t="str">
            <v>Yes</v>
          </cell>
          <cell r="AN53" t="str">
            <v>No</v>
          </cell>
          <cell r="AO53" t="str">
            <v>No</v>
          </cell>
          <cell r="AP53" t="str">
            <v>x</v>
          </cell>
          <cell r="AQ53" t="str">
            <v>X</v>
          </cell>
          <cell r="AT53" t="str">
            <v>X</v>
          </cell>
          <cell r="AU53" t="str">
            <v>X</v>
          </cell>
          <cell r="AY53" t="str">
            <v>X</v>
          </cell>
        </row>
        <row r="54">
          <cell r="C54" t="str">
            <v>FP02-3</v>
          </cell>
          <cell r="D54" t="str">
            <v>X</v>
          </cell>
          <cell r="F54" t="str">
            <v>NBR</v>
          </cell>
          <cell r="G54" t="str">
            <v>Black</v>
          </cell>
          <cell r="H54" t="str">
            <v>Smooth</v>
          </cell>
          <cell r="I54">
            <v>4.7E-2</v>
          </cell>
          <cell r="J54">
            <v>70</v>
          </cell>
          <cell r="K54" t="str">
            <v>P/C</v>
          </cell>
          <cell r="L54" t="str">
            <v>Black</v>
          </cell>
          <cell r="M54" t="str">
            <v>-</v>
          </cell>
          <cell r="N54" t="str">
            <v>-</v>
          </cell>
          <cell r="O54" t="str">
            <v>-</v>
          </cell>
          <cell r="P54">
            <v>3</v>
          </cell>
          <cell r="Q54" t="str">
            <v>P/C</v>
          </cell>
          <cell r="R54" t="str">
            <v>Flexible</v>
          </cell>
          <cell r="S54" t="str">
            <v>NBR</v>
          </cell>
          <cell r="T54">
            <v>0.124</v>
          </cell>
          <cell r="U54">
            <v>0.75</v>
          </cell>
          <cell r="V54">
            <v>50</v>
          </cell>
          <cell r="W54">
            <v>1.5</v>
          </cell>
          <cell r="X54">
            <v>0</v>
          </cell>
          <cell r="Y54">
            <v>250</v>
          </cell>
          <cell r="Z54">
            <v>0.4</v>
          </cell>
          <cell r="AA54">
            <v>0.3</v>
          </cell>
          <cell r="AB54">
            <v>0.05</v>
          </cell>
          <cell r="AC54">
            <v>2</v>
          </cell>
          <cell r="AD54">
            <v>3</v>
          </cell>
          <cell r="AE54">
            <v>15</v>
          </cell>
          <cell r="AF54">
            <v>1</v>
          </cell>
          <cell r="AG54">
            <v>125</v>
          </cell>
          <cell r="AH54" t="str">
            <v>N/R</v>
          </cell>
          <cell r="AI54" t="str">
            <v>N/R</v>
          </cell>
          <cell r="AJ54" t="str">
            <v>ESD</v>
          </cell>
          <cell r="AK54" t="str">
            <v>ESD</v>
          </cell>
          <cell r="AL54" t="str">
            <v>ECRF</v>
          </cell>
          <cell r="AM54" t="str">
            <v>No</v>
          </cell>
          <cell r="AN54" t="str">
            <v>No</v>
          </cell>
          <cell r="AO54" t="str">
            <v>No</v>
          </cell>
          <cell r="AP54" t="str">
            <v>x</v>
          </cell>
          <cell r="AQ54" t="str">
            <v>X</v>
          </cell>
          <cell r="AS54" t="str">
            <v>x</v>
          </cell>
          <cell r="AT54" t="str">
            <v>x</v>
          </cell>
          <cell r="AY54" t="str">
            <v>X</v>
          </cell>
        </row>
        <row r="55">
          <cell r="C55" t="str">
            <v>FP03-2</v>
          </cell>
          <cell r="D55" t="str">
            <v>X</v>
          </cell>
          <cell r="F55" t="str">
            <v>Polyester</v>
          </cell>
          <cell r="G55" t="str">
            <v>Natural</v>
          </cell>
          <cell r="H55" t="str">
            <v>Text.</v>
          </cell>
          <cell r="I55" t="str">
            <v>-</v>
          </cell>
          <cell r="J55" t="str">
            <v>-</v>
          </cell>
          <cell r="K55" t="str">
            <v>Polyester</v>
          </cell>
          <cell r="L55" t="str">
            <v>Natural</v>
          </cell>
          <cell r="M55" t="str">
            <v>Text.</v>
          </cell>
          <cell r="N55" t="str">
            <v>-</v>
          </cell>
          <cell r="O55" t="str">
            <v>-</v>
          </cell>
          <cell r="P55">
            <v>2</v>
          </cell>
          <cell r="Q55" t="str">
            <v>Polyester</v>
          </cell>
          <cell r="R55" t="str">
            <v>Rigid</v>
          </cell>
          <cell r="S55" t="str">
            <v>PVC</v>
          </cell>
          <cell r="T55">
            <v>0.08</v>
          </cell>
          <cell r="U55">
            <v>0.47</v>
          </cell>
          <cell r="V55">
            <v>50</v>
          </cell>
          <cell r="W55">
            <v>1</v>
          </cell>
          <cell r="X55">
            <v>23</v>
          </cell>
          <cell r="Y55">
            <v>176</v>
          </cell>
          <cell r="Z55">
            <v>0.16</v>
          </cell>
          <cell r="AA55">
            <v>0.14000000000000001</v>
          </cell>
          <cell r="AB55">
            <v>0.05</v>
          </cell>
          <cell r="AC55">
            <v>1.57</v>
          </cell>
          <cell r="AD55">
            <v>1.57</v>
          </cell>
          <cell r="AE55">
            <v>7</v>
          </cell>
          <cell r="AF55">
            <v>1</v>
          </cell>
          <cell r="AG55">
            <v>62</v>
          </cell>
          <cell r="AH55" t="str">
            <v>N/R</v>
          </cell>
          <cell r="AI55" t="str">
            <v>N/R</v>
          </cell>
          <cell r="AJ55" t="str">
            <v>EZZ</v>
          </cell>
          <cell r="AK55" t="str">
            <v>ESD</v>
          </cell>
          <cell r="AL55" t="str">
            <v>CPVC</v>
          </cell>
          <cell r="AM55" t="str">
            <v>Yes</v>
          </cell>
          <cell r="AN55" t="str">
            <v>No</v>
          </cell>
          <cell r="AO55" t="str">
            <v>No</v>
          </cell>
          <cell r="AQ55" t="str">
            <v>X</v>
          </cell>
          <cell r="AT55" t="str">
            <v>x</v>
          </cell>
          <cell r="AU55" t="str">
            <v>x</v>
          </cell>
          <cell r="AV55" t="str">
            <v>x</v>
          </cell>
          <cell r="AY55" t="str">
            <v>X</v>
          </cell>
        </row>
        <row r="56">
          <cell r="C56" t="str">
            <v>FP04-3</v>
          </cell>
          <cell r="D56" t="str">
            <v>X</v>
          </cell>
          <cell r="F56" t="str">
            <v>P/C</v>
          </cell>
          <cell r="G56" t="str">
            <v>Brown</v>
          </cell>
          <cell r="H56" t="str">
            <v>Text.</v>
          </cell>
          <cell r="I56" t="str">
            <v>-</v>
          </cell>
          <cell r="J56" t="str">
            <v>-</v>
          </cell>
          <cell r="K56" t="str">
            <v>P/C</v>
          </cell>
          <cell r="L56" t="str">
            <v>Brown</v>
          </cell>
          <cell r="M56" t="str">
            <v>-</v>
          </cell>
          <cell r="N56" t="str">
            <v>-</v>
          </cell>
          <cell r="O56" t="str">
            <v>-</v>
          </cell>
          <cell r="P56">
            <v>3</v>
          </cell>
          <cell r="Q56" t="str">
            <v>P/C</v>
          </cell>
          <cell r="R56" t="str">
            <v>Flexible</v>
          </cell>
          <cell r="S56" t="str">
            <v>NBR</v>
          </cell>
          <cell r="T56">
            <v>6.6000000000000003E-2</v>
          </cell>
          <cell r="U56">
            <v>0.42</v>
          </cell>
          <cell r="V56">
            <v>30</v>
          </cell>
          <cell r="W56">
            <v>1.5</v>
          </cell>
          <cell r="X56">
            <v>0</v>
          </cell>
          <cell r="Y56">
            <v>250</v>
          </cell>
          <cell r="Z56">
            <v>0.3</v>
          </cell>
          <cell r="AA56">
            <v>0.2</v>
          </cell>
          <cell r="AB56">
            <v>0.05</v>
          </cell>
          <cell r="AC56">
            <v>1</v>
          </cell>
          <cell r="AD56">
            <v>1</v>
          </cell>
          <cell r="AE56">
            <v>1</v>
          </cell>
          <cell r="AF56">
            <v>25</v>
          </cell>
          <cell r="AG56">
            <v>62</v>
          </cell>
          <cell r="AH56" t="str">
            <v>N/R</v>
          </cell>
          <cell r="AI56" t="str">
            <v>N/R</v>
          </cell>
          <cell r="AJ56" t="str">
            <v>ESD</v>
          </cell>
          <cell r="AK56" t="str">
            <v>ESD</v>
          </cell>
          <cell r="AL56" t="str">
            <v>ECRF</v>
          </cell>
          <cell r="AM56" t="str">
            <v>No</v>
          </cell>
          <cell r="AN56" t="str">
            <v>No</v>
          </cell>
          <cell r="AO56" t="str">
            <v>No</v>
          </cell>
          <cell r="AP56" t="str">
            <v>x</v>
          </cell>
          <cell r="AT56" t="str">
            <v>X</v>
          </cell>
          <cell r="AX56" t="str">
            <v>x</v>
          </cell>
          <cell r="AY56" t="str">
            <v>X</v>
          </cell>
        </row>
        <row r="57">
          <cell r="C57" t="str">
            <v>FP04-5</v>
          </cell>
          <cell r="D57" t="str">
            <v>X</v>
          </cell>
          <cell r="F57" t="str">
            <v>P/C</v>
          </cell>
          <cell r="G57" t="str">
            <v>Brown</v>
          </cell>
          <cell r="H57" t="str">
            <v>Text.</v>
          </cell>
          <cell r="I57" t="str">
            <v>-</v>
          </cell>
          <cell r="J57" t="str">
            <v>-</v>
          </cell>
          <cell r="K57" t="str">
            <v>P/C</v>
          </cell>
          <cell r="L57" t="str">
            <v>Brown</v>
          </cell>
          <cell r="M57" t="str">
            <v>-</v>
          </cell>
          <cell r="N57" t="str">
            <v>-</v>
          </cell>
          <cell r="O57" t="str">
            <v>-</v>
          </cell>
          <cell r="P57">
            <v>5</v>
          </cell>
          <cell r="Q57" t="str">
            <v>P/C</v>
          </cell>
          <cell r="R57" t="str">
            <v>Flexible</v>
          </cell>
          <cell r="S57" t="str">
            <v>NBR</v>
          </cell>
          <cell r="T57">
            <v>0.114</v>
          </cell>
          <cell r="U57">
            <v>0.74</v>
          </cell>
          <cell r="V57">
            <v>50</v>
          </cell>
          <cell r="W57">
            <v>1.5</v>
          </cell>
          <cell r="X57">
            <v>0</v>
          </cell>
          <cell r="Y57">
            <v>250</v>
          </cell>
          <cell r="Z57">
            <v>0.3</v>
          </cell>
          <cell r="AA57">
            <v>0.2</v>
          </cell>
          <cell r="AB57">
            <v>0.05</v>
          </cell>
          <cell r="AC57">
            <v>2</v>
          </cell>
          <cell r="AD57">
            <v>2</v>
          </cell>
          <cell r="AE57">
            <v>15</v>
          </cell>
          <cell r="AF57">
            <v>1</v>
          </cell>
          <cell r="AG57">
            <v>125</v>
          </cell>
          <cell r="AH57" t="str">
            <v>N/R</v>
          </cell>
          <cell r="AI57" t="str">
            <v>N/R</v>
          </cell>
          <cell r="AJ57" t="str">
            <v>ESD</v>
          </cell>
          <cell r="AK57" t="str">
            <v>ESD</v>
          </cell>
          <cell r="AL57" t="str">
            <v>ECRF</v>
          </cell>
          <cell r="AM57" t="str">
            <v>No</v>
          </cell>
          <cell r="AN57" t="str">
            <v>No</v>
          </cell>
          <cell r="AO57" t="str">
            <v>No</v>
          </cell>
          <cell r="AP57" t="str">
            <v>x</v>
          </cell>
          <cell r="AT57" t="str">
            <v>X</v>
          </cell>
          <cell r="AX57" t="str">
            <v>x</v>
          </cell>
          <cell r="AY57" t="str">
            <v>X</v>
          </cell>
        </row>
        <row r="58">
          <cell r="C58" t="str">
            <v>FP04-7</v>
          </cell>
          <cell r="D58" t="str">
            <v>X</v>
          </cell>
          <cell r="F58" t="str">
            <v>P/C</v>
          </cell>
          <cell r="G58" t="str">
            <v>Brown</v>
          </cell>
          <cell r="H58" t="str">
            <v>Text.</v>
          </cell>
          <cell r="I58" t="str">
            <v>-</v>
          </cell>
          <cell r="J58" t="str">
            <v>-</v>
          </cell>
          <cell r="K58" t="str">
            <v>P/C</v>
          </cell>
          <cell r="L58" t="str">
            <v>Brown</v>
          </cell>
          <cell r="M58" t="str">
            <v>-</v>
          </cell>
          <cell r="N58" t="str">
            <v>-</v>
          </cell>
          <cell r="O58" t="str">
            <v>-</v>
          </cell>
          <cell r="P58">
            <v>7</v>
          </cell>
          <cell r="Q58" t="str">
            <v>P/C</v>
          </cell>
          <cell r="R58" t="str">
            <v>Flexible</v>
          </cell>
          <cell r="S58" t="str">
            <v>NBR</v>
          </cell>
          <cell r="T58">
            <v>0.16200000000000001</v>
          </cell>
          <cell r="U58">
            <v>1.04</v>
          </cell>
          <cell r="V58">
            <v>70</v>
          </cell>
          <cell r="W58">
            <v>1.5</v>
          </cell>
          <cell r="X58">
            <v>0</v>
          </cell>
          <cell r="Y58">
            <v>250</v>
          </cell>
          <cell r="Z58">
            <v>0.3</v>
          </cell>
          <cell r="AA58">
            <v>0.2</v>
          </cell>
          <cell r="AB58">
            <v>0.05</v>
          </cell>
          <cell r="AC58">
            <v>3</v>
          </cell>
          <cell r="AD58">
            <v>3</v>
          </cell>
          <cell r="AE58">
            <v>20</v>
          </cell>
          <cell r="AF58">
            <v>2</v>
          </cell>
          <cell r="AG58">
            <v>125</v>
          </cell>
          <cell r="AH58" t="str">
            <v>N/R</v>
          </cell>
          <cell r="AI58" t="str">
            <v>N/R</v>
          </cell>
          <cell r="AJ58" t="str">
            <v>ESD</v>
          </cell>
          <cell r="AK58" t="str">
            <v>ESD</v>
          </cell>
          <cell r="AL58" t="str">
            <v>ECRF</v>
          </cell>
          <cell r="AM58" t="str">
            <v>No</v>
          </cell>
          <cell r="AN58" t="str">
            <v>No</v>
          </cell>
          <cell r="AO58" t="str">
            <v>No</v>
          </cell>
          <cell r="AP58" t="str">
            <v>x</v>
          </cell>
          <cell r="AT58" t="str">
            <v>X</v>
          </cell>
          <cell r="AX58" t="str">
            <v>x</v>
          </cell>
          <cell r="AY58" t="str">
            <v>X</v>
          </cell>
        </row>
        <row r="59">
          <cell r="C59" t="str">
            <v>FP04-9</v>
          </cell>
          <cell r="D59" t="str">
            <v>X</v>
          </cell>
          <cell r="F59" t="str">
            <v>P/C</v>
          </cell>
          <cell r="G59" t="str">
            <v>Brown</v>
          </cell>
          <cell r="H59" t="str">
            <v>Text.</v>
          </cell>
          <cell r="I59" t="str">
            <v>-</v>
          </cell>
          <cell r="J59" t="str">
            <v>-</v>
          </cell>
          <cell r="K59" t="str">
            <v>P/C</v>
          </cell>
          <cell r="L59" t="str">
            <v>Brown</v>
          </cell>
          <cell r="M59" t="str">
            <v>-</v>
          </cell>
          <cell r="N59" t="str">
            <v>-</v>
          </cell>
          <cell r="O59" t="str">
            <v>-</v>
          </cell>
          <cell r="P59">
            <v>9</v>
          </cell>
          <cell r="Q59" t="str">
            <v>P/C</v>
          </cell>
          <cell r="R59" t="str">
            <v>Flexible</v>
          </cell>
          <cell r="S59" t="str">
            <v>NBR</v>
          </cell>
          <cell r="T59">
            <v>0.215</v>
          </cell>
          <cell r="U59">
            <v>1.4</v>
          </cell>
          <cell r="V59">
            <v>90</v>
          </cell>
          <cell r="W59">
            <v>1.5</v>
          </cell>
          <cell r="X59">
            <v>0</v>
          </cell>
          <cell r="Y59">
            <v>250</v>
          </cell>
          <cell r="Z59">
            <v>0.3</v>
          </cell>
          <cell r="AA59">
            <v>0.2</v>
          </cell>
          <cell r="AB59">
            <v>0.05</v>
          </cell>
          <cell r="AC59">
            <v>4</v>
          </cell>
          <cell r="AD59">
            <v>4</v>
          </cell>
          <cell r="AE59">
            <v>25</v>
          </cell>
          <cell r="AF59">
            <v>3</v>
          </cell>
          <cell r="AG59">
            <v>187</v>
          </cell>
          <cell r="AH59" t="str">
            <v>N/R</v>
          </cell>
          <cell r="AI59" t="str">
            <v>N/R</v>
          </cell>
          <cell r="AJ59" t="str">
            <v>ESD</v>
          </cell>
          <cell r="AK59" t="str">
            <v>ESD</v>
          </cell>
          <cell r="AL59" t="str">
            <v>ECRF</v>
          </cell>
          <cell r="AM59" t="str">
            <v>No</v>
          </cell>
          <cell r="AN59" t="str">
            <v>No</v>
          </cell>
          <cell r="AO59" t="str">
            <v>No</v>
          </cell>
          <cell r="AP59" t="str">
            <v>x</v>
          </cell>
          <cell r="AT59" t="str">
            <v>X</v>
          </cell>
          <cell r="AX59" t="str">
            <v>x</v>
          </cell>
          <cell r="AY59" t="str">
            <v>X</v>
          </cell>
        </row>
        <row r="60">
          <cell r="C60" t="str">
            <v>FP05-4</v>
          </cell>
          <cell r="D60" t="str">
            <v>X</v>
          </cell>
          <cell r="F60" t="str">
            <v>Polyester</v>
          </cell>
          <cell r="G60" t="str">
            <v>Black</v>
          </cell>
          <cell r="H60" t="str">
            <v>Text.</v>
          </cell>
          <cell r="I60" t="str">
            <v>-</v>
          </cell>
          <cell r="J60" t="str">
            <v>-</v>
          </cell>
          <cell r="K60" t="str">
            <v>Polyester</v>
          </cell>
          <cell r="L60" t="str">
            <v>Black</v>
          </cell>
          <cell r="M60" t="str">
            <v>-</v>
          </cell>
          <cell r="N60" t="str">
            <v>-</v>
          </cell>
          <cell r="O60" t="str">
            <v>-</v>
          </cell>
          <cell r="P60">
            <v>4</v>
          </cell>
          <cell r="Q60" t="str">
            <v>Polyester</v>
          </cell>
          <cell r="R60" t="str">
            <v>Rigid</v>
          </cell>
          <cell r="S60" t="str">
            <v>NBR</v>
          </cell>
          <cell r="T60">
            <v>0.156</v>
          </cell>
          <cell r="U60">
            <v>1.06</v>
          </cell>
          <cell r="V60">
            <v>180</v>
          </cell>
          <cell r="W60">
            <v>1</v>
          </cell>
          <cell r="X60">
            <v>0</v>
          </cell>
          <cell r="Y60">
            <v>250</v>
          </cell>
          <cell r="Z60">
            <v>0.3</v>
          </cell>
          <cell r="AA60">
            <v>0.3</v>
          </cell>
          <cell r="AB60">
            <v>0.05</v>
          </cell>
          <cell r="AC60">
            <v>3</v>
          </cell>
          <cell r="AD60">
            <v>3</v>
          </cell>
          <cell r="AE60">
            <v>20</v>
          </cell>
          <cell r="AF60">
            <v>2</v>
          </cell>
          <cell r="AG60">
            <v>125</v>
          </cell>
          <cell r="AH60" t="str">
            <v>N/R</v>
          </cell>
          <cell r="AI60" t="str">
            <v>N/R</v>
          </cell>
          <cell r="AJ60" t="str">
            <v>ESD</v>
          </cell>
          <cell r="AK60" t="str">
            <v>ESD</v>
          </cell>
          <cell r="AL60" t="str">
            <v>ECRF</v>
          </cell>
          <cell r="AM60" t="str">
            <v>No</v>
          </cell>
          <cell r="AN60" t="str">
            <v>No</v>
          </cell>
          <cell r="AO60" t="str">
            <v>No</v>
          </cell>
          <cell r="AP60" t="str">
            <v>x</v>
          </cell>
          <cell r="AQ60" t="str">
            <v>x</v>
          </cell>
          <cell r="AR60" t="str">
            <v>x</v>
          </cell>
          <cell r="AS60" t="str">
            <v>x</v>
          </cell>
          <cell r="AT60" t="str">
            <v>X</v>
          </cell>
          <cell r="AV60" t="str">
            <v>x</v>
          </cell>
          <cell r="AX60" t="str">
            <v>x</v>
          </cell>
          <cell r="AY60" t="str">
            <v>X</v>
          </cell>
          <cell r="AZ60" t="str">
            <v>x</v>
          </cell>
        </row>
        <row r="61">
          <cell r="C61" t="str">
            <v>FP06-2</v>
          </cell>
          <cell r="E61" t="str">
            <v>X</v>
          </cell>
          <cell r="F61" t="str">
            <v>NBR</v>
          </cell>
          <cell r="G61" t="str">
            <v>White</v>
          </cell>
          <cell r="H61" t="str">
            <v>MRT</v>
          </cell>
          <cell r="I61" t="str">
            <v>-</v>
          </cell>
          <cell r="J61">
            <v>70</v>
          </cell>
          <cell r="K61" t="str">
            <v>Polyester</v>
          </cell>
          <cell r="L61" t="str">
            <v>White</v>
          </cell>
          <cell r="M61" t="str">
            <v>-</v>
          </cell>
          <cell r="N61" t="str">
            <v>-</v>
          </cell>
          <cell r="O61" t="str">
            <v>-</v>
          </cell>
          <cell r="P61">
            <v>2</v>
          </cell>
          <cell r="Q61" t="str">
            <v>Polyester</v>
          </cell>
          <cell r="R61" t="str">
            <v>Flexible</v>
          </cell>
          <cell r="S61" t="str">
            <v>NBR</v>
          </cell>
          <cell r="T61">
            <v>0.109</v>
          </cell>
          <cell r="U61">
            <v>0.61</v>
          </cell>
          <cell r="V61">
            <v>70</v>
          </cell>
          <cell r="W61">
            <v>1</v>
          </cell>
          <cell r="X61">
            <v>0</v>
          </cell>
          <cell r="Y61">
            <v>250</v>
          </cell>
          <cell r="Z61">
            <v>0.3</v>
          </cell>
          <cell r="AA61">
            <v>0.3</v>
          </cell>
          <cell r="AB61">
            <v>0.05</v>
          </cell>
          <cell r="AC61">
            <v>2</v>
          </cell>
          <cell r="AD61">
            <v>3</v>
          </cell>
          <cell r="AE61">
            <v>1</v>
          </cell>
          <cell r="AF61">
            <v>36</v>
          </cell>
          <cell r="AG61">
            <v>62</v>
          </cell>
          <cell r="AH61" t="str">
            <v>N/R</v>
          </cell>
          <cell r="AI61" t="str">
            <v>N/R</v>
          </cell>
          <cell r="AJ61" t="str">
            <v>ESD</v>
          </cell>
          <cell r="AK61" t="str">
            <v>ESD</v>
          </cell>
          <cell r="AL61" t="str">
            <v>WECRF</v>
          </cell>
          <cell r="AM61" t="str">
            <v>Yes</v>
          </cell>
          <cell r="AN61" t="str">
            <v>No</v>
          </cell>
          <cell r="AO61" t="str">
            <v>No</v>
          </cell>
          <cell r="AQ61" t="str">
            <v>X</v>
          </cell>
          <cell r="AT61" t="str">
            <v>X</v>
          </cell>
          <cell r="AU61" t="str">
            <v>x</v>
          </cell>
          <cell r="AY61" t="str">
            <v>X</v>
          </cell>
        </row>
        <row r="62">
          <cell r="C62" t="str">
            <v>FP06-3</v>
          </cell>
          <cell r="D62" t="str">
            <v>X</v>
          </cell>
          <cell r="F62" t="str">
            <v>NBR</v>
          </cell>
          <cell r="G62" t="str">
            <v>White</v>
          </cell>
          <cell r="H62" t="str">
            <v>MRT</v>
          </cell>
          <cell r="I62">
            <v>4.7E-2</v>
          </cell>
          <cell r="J62">
            <v>70</v>
          </cell>
          <cell r="K62" t="str">
            <v>Polyester</v>
          </cell>
          <cell r="L62" t="str">
            <v>White</v>
          </cell>
          <cell r="M62" t="str">
            <v>-</v>
          </cell>
          <cell r="N62" t="str">
            <v>-</v>
          </cell>
          <cell r="O62" t="str">
            <v>-</v>
          </cell>
          <cell r="P62">
            <v>3</v>
          </cell>
          <cell r="Q62" t="str">
            <v>Polyester</v>
          </cell>
          <cell r="R62" t="str">
            <v>Flexible</v>
          </cell>
          <cell r="S62" t="str">
            <v>NBR</v>
          </cell>
          <cell r="T62">
            <v>0.13200000000000001</v>
          </cell>
          <cell r="U62">
            <v>0.76</v>
          </cell>
          <cell r="V62">
            <v>105</v>
          </cell>
          <cell r="W62">
            <v>1</v>
          </cell>
          <cell r="X62">
            <v>0</v>
          </cell>
          <cell r="Y62">
            <v>250</v>
          </cell>
          <cell r="Z62">
            <v>0.3</v>
          </cell>
          <cell r="AA62">
            <v>0.3</v>
          </cell>
          <cell r="AB62">
            <v>0.05</v>
          </cell>
          <cell r="AC62">
            <v>2.5</v>
          </cell>
          <cell r="AD62">
            <v>4</v>
          </cell>
          <cell r="AE62">
            <v>15</v>
          </cell>
          <cell r="AF62">
            <v>1</v>
          </cell>
          <cell r="AG62">
            <v>125</v>
          </cell>
          <cell r="AH62" t="str">
            <v>N/R</v>
          </cell>
          <cell r="AI62" t="str">
            <v>N/R</v>
          </cell>
          <cell r="AJ62" t="str">
            <v>ESD</v>
          </cell>
          <cell r="AK62" t="str">
            <v>ESD</v>
          </cell>
          <cell r="AL62" t="str">
            <v>WECRF</v>
          </cell>
          <cell r="AM62" t="str">
            <v>Yes</v>
          </cell>
          <cell r="AN62" t="str">
            <v>No</v>
          </cell>
          <cell r="AO62" t="str">
            <v>No</v>
          </cell>
          <cell r="AQ62" t="str">
            <v>X</v>
          </cell>
          <cell r="AT62" t="str">
            <v>X</v>
          </cell>
          <cell r="AU62" t="str">
            <v>x</v>
          </cell>
          <cell r="AY62" t="str">
            <v>X</v>
          </cell>
        </row>
        <row r="63">
          <cell r="C63" t="str">
            <v>FP08-3H</v>
          </cell>
          <cell r="D63" t="str">
            <v>X</v>
          </cell>
          <cell r="F63" t="str">
            <v>NBR</v>
          </cell>
          <cell r="G63" t="str">
            <v>White</v>
          </cell>
          <cell r="H63" t="str">
            <v>Smooth</v>
          </cell>
          <cell r="I63">
            <v>4.7E-2</v>
          </cell>
          <cell r="J63">
            <v>70</v>
          </cell>
          <cell r="K63" t="str">
            <v>Polyester</v>
          </cell>
          <cell r="L63" t="str">
            <v>White</v>
          </cell>
          <cell r="M63" t="str">
            <v>-</v>
          </cell>
          <cell r="N63" t="str">
            <v>-</v>
          </cell>
          <cell r="O63" t="str">
            <v>-</v>
          </cell>
          <cell r="P63">
            <v>3</v>
          </cell>
          <cell r="Q63" t="str">
            <v>Polyester</v>
          </cell>
          <cell r="R63" t="str">
            <v>Flexible</v>
          </cell>
          <cell r="S63" t="str">
            <v>NBR</v>
          </cell>
          <cell r="T63">
            <v>0.13500000000000001</v>
          </cell>
          <cell r="U63">
            <v>0.83</v>
          </cell>
          <cell r="V63">
            <v>150</v>
          </cell>
          <cell r="W63">
            <v>1</v>
          </cell>
          <cell r="X63">
            <v>0</v>
          </cell>
          <cell r="Y63">
            <v>250</v>
          </cell>
          <cell r="Z63">
            <v>0.3</v>
          </cell>
          <cell r="AA63">
            <v>0.3</v>
          </cell>
          <cell r="AB63">
            <v>0.05</v>
          </cell>
          <cell r="AC63">
            <v>3</v>
          </cell>
          <cell r="AD63">
            <v>4.5</v>
          </cell>
          <cell r="AE63">
            <v>15</v>
          </cell>
          <cell r="AF63">
            <v>1</v>
          </cell>
          <cell r="AG63">
            <v>125</v>
          </cell>
          <cell r="AH63" t="str">
            <v>N/R</v>
          </cell>
          <cell r="AI63" t="str">
            <v>N/R</v>
          </cell>
          <cell r="AJ63" t="str">
            <v>ESD</v>
          </cell>
          <cell r="AK63" t="str">
            <v>ESD</v>
          </cell>
          <cell r="AL63" t="str">
            <v>WECRF</v>
          </cell>
          <cell r="AM63" t="str">
            <v>Yes</v>
          </cell>
          <cell r="AN63" t="str">
            <v>No</v>
          </cell>
          <cell r="AO63" t="str">
            <v>No</v>
          </cell>
          <cell r="AQ63" t="str">
            <v>X</v>
          </cell>
          <cell r="AT63" t="str">
            <v>x</v>
          </cell>
          <cell r="AU63" t="str">
            <v>x</v>
          </cell>
          <cell r="AY63" t="str">
            <v>X</v>
          </cell>
        </row>
        <row r="64">
          <cell r="C64" t="str">
            <v>FP09-3G</v>
          </cell>
          <cell r="D64" t="str">
            <v>X</v>
          </cell>
          <cell r="F64" t="str">
            <v>NAT</v>
          </cell>
          <cell r="G64" t="str">
            <v>Beige</v>
          </cell>
          <cell r="H64" t="str">
            <v>RT</v>
          </cell>
          <cell r="I64">
            <v>0.17499999999999999</v>
          </cell>
          <cell r="J64">
            <v>40</v>
          </cell>
          <cell r="K64" t="str">
            <v>Polyester</v>
          </cell>
          <cell r="L64" t="str">
            <v>Brown</v>
          </cell>
          <cell r="M64" t="str">
            <v>Text.</v>
          </cell>
          <cell r="N64" t="str">
            <v>-</v>
          </cell>
          <cell r="O64" t="str">
            <v>-</v>
          </cell>
          <cell r="P64">
            <v>3</v>
          </cell>
          <cell r="Q64" t="str">
            <v>Polyester</v>
          </cell>
          <cell r="R64" t="str">
            <v>Flexible</v>
          </cell>
          <cell r="S64" t="str">
            <v>NAT</v>
          </cell>
          <cell r="T64">
            <v>0.29699999999999999</v>
          </cell>
          <cell r="U64">
            <v>1.34</v>
          </cell>
          <cell r="V64">
            <v>240</v>
          </cell>
          <cell r="W64">
            <v>2</v>
          </cell>
          <cell r="X64">
            <v>-20</v>
          </cell>
          <cell r="Y64">
            <v>225</v>
          </cell>
          <cell r="Z64">
            <v>0.22</v>
          </cell>
          <cell r="AA64">
            <v>0.2</v>
          </cell>
          <cell r="AB64">
            <v>0.05</v>
          </cell>
          <cell r="AC64">
            <v>4</v>
          </cell>
          <cell r="AD64">
            <v>5</v>
          </cell>
          <cell r="AE64">
            <v>15</v>
          </cell>
          <cell r="AF64">
            <v>1</v>
          </cell>
          <cell r="AG64">
            <v>125</v>
          </cell>
          <cell r="AH64">
            <v>375</v>
          </cell>
          <cell r="AI64">
            <v>2</v>
          </cell>
          <cell r="AJ64" t="str">
            <v>ESD</v>
          </cell>
          <cell r="AK64" t="str">
            <v>ESD</v>
          </cell>
          <cell r="AL64" t="str">
            <v>ECRF</v>
          </cell>
          <cell r="AM64" t="str">
            <v>No</v>
          </cell>
          <cell r="AN64" t="str">
            <v>No</v>
          </cell>
          <cell r="AO64" t="str">
            <v>No</v>
          </cell>
          <cell r="AQ64" t="str">
            <v xml:space="preserve"> </v>
          </cell>
          <cell r="AR64" t="str">
            <v>x</v>
          </cell>
          <cell r="AS64" t="str">
            <v>X</v>
          </cell>
          <cell r="AT64" t="str">
            <v>X</v>
          </cell>
          <cell r="AV64" t="str">
            <v>x</v>
          </cell>
          <cell r="AY64" t="str">
            <v>X</v>
          </cell>
        </row>
        <row r="65">
          <cell r="C65" t="str">
            <v>FP09-3N</v>
          </cell>
          <cell r="D65" t="str">
            <v>X</v>
          </cell>
          <cell r="F65" t="str">
            <v>NBR</v>
          </cell>
          <cell r="G65" t="str">
            <v>Brown</v>
          </cell>
          <cell r="H65" t="str">
            <v>RT</v>
          </cell>
          <cell r="I65">
            <v>0.17499999999999999</v>
          </cell>
          <cell r="J65">
            <v>70</v>
          </cell>
          <cell r="K65" t="str">
            <v>P/N</v>
          </cell>
          <cell r="L65" t="str">
            <v>Brown</v>
          </cell>
          <cell r="M65" t="str">
            <v>Text.</v>
          </cell>
          <cell r="N65" t="str">
            <v>-</v>
          </cell>
          <cell r="O65" t="str">
            <v>-</v>
          </cell>
          <cell r="P65">
            <v>3</v>
          </cell>
          <cell r="Q65" t="str">
            <v>Polyester</v>
          </cell>
          <cell r="R65" t="str">
            <v>Flexible</v>
          </cell>
          <cell r="S65" t="str">
            <v>NBR</v>
          </cell>
          <cell r="T65">
            <v>0.27500000000000002</v>
          </cell>
          <cell r="U65">
            <v>1.2</v>
          </cell>
          <cell r="V65">
            <v>150</v>
          </cell>
          <cell r="W65">
            <v>1</v>
          </cell>
          <cell r="X65">
            <v>0</v>
          </cell>
          <cell r="Y65">
            <v>250</v>
          </cell>
          <cell r="Z65">
            <v>0.3</v>
          </cell>
          <cell r="AA65">
            <v>0.2</v>
          </cell>
          <cell r="AB65">
            <v>0.05</v>
          </cell>
          <cell r="AC65">
            <v>2.5</v>
          </cell>
          <cell r="AD65">
            <v>4</v>
          </cell>
          <cell r="AE65">
            <v>15</v>
          </cell>
          <cell r="AF65">
            <v>1</v>
          </cell>
          <cell r="AG65">
            <v>125</v>
          </cell>
          <cell r="AH65">
            <v>375</v>
          </cell>
          <cell r="AI65">
            <v>2</v>
          </cell>
          <cell r="AJ65" t="str">
            <v>ESD</v>
          </cell>
          <cell r="AK65" t="str">
            <v>ESD</v>
          </cell>
          <cell r="AL65" t="str">
            <v>ECRF</v>
          </cell>
          <cell r="AM65" t="str">
            <v>No</v>
          </cell>
          <cell r="AN65" t="str">
            <v>No</v>
          </cell>
          <cell r="AO65" t="str">
            <v>No</v>
          </cell>
          <cell r="AQ65" t="str">
            <v>X</v>
          </cell>
          <cell r="AR65" t="str">
            <v>x</v>
          </cell>
          <cell r="AS65" t="str">
            <v>X</v>
          </cell>
          <cell r="AT65" t="str">
            <v>X</v>
          </cell>
          <cell r="AY65" t="str">
            <v>X</v>
          </cell>
        </row>
        <row r="66">
          <cell r="C66" t="str">
            <v>FP10-3</v>
          </cell>
          <cell r="D66" t="str">
            <v>X</v>
          </cell>
          <cell r="F66" t="str">
            <v>BUTYL</v>
          </cell>
          <cell r="G66" t="str">
            <v>White</v>
          </cell>
          <cell r="H66" t="str">
            <v>Smooth</v>
          </cell>
          <cell r="I66">
            <v>3.1E-2</v>
          </cell>
          <cell r="J66">
            <v>70</v>
          </cell>
          <cell r="K66" t="str">
            <v>Polyester</v>
          </cell>
          <cell r="L66" t="str">
            <v>White</v>
          </cell>
          <cell r="M66" t="str">
            <v>-</v>
          </cell>
          <cell r="N66" t="str">
            <v>-</v>
          </cell>
          <cell r="O66" t="str">
            <v>-</v>
          </cell>
          <cell r="P66">
            <v>3</v>
          </cell>
          <cell r="Q66" t="str">
            <v>Polyester</v>
          </cell>
          <cell r="R66" t="str">
            <v>Flexible</v>
          </cell>
          <cell r="S66" t="str">
            <v>BUTYL</v>
          </cell>
          <cell r="T66">
            <v>0.10299999999999999</v>
          </cell>
          <cell r="U66">
            <v>0.67</v>
          </cell>
          <cell r="V66">
            <v>105</v>
          </cell>
          <cell r="W66">
            <v>1</v>
          </cell>
          <cell r="X66">
            <v>-65</v>
          </cell>
          <cell r="Y66">
            <v>300</v>
          </cell>
          <cell r="Z66">
            <v>0.4</v>
          </cell>
          <cell r="AA66">
            <v>0.3</v>
          </cell>
          <cell r="AB66">
            <v>0.05</v>
          </cell>
          <cell r="AC66">
            <v>2.5</v>
          </cell>
          <cell r="AD66">
            <v>4</v>
          </cell>
          <cell r="AE66">
            <v>15</v>
          </cell>
          <cell r="AF66">
            <v>1</v>
          </cell>
          <cell r="AG66">
            <v>125</v>
          </cell>
          <cell r="AH66" t="str">
            <v>N/R</v>
          </cell>
          <cell r="AI66" t="str">
            <v>N/R</v>
          </cell>
          <cell r="AJ66" t="str">
            <v>ESD</v>
          </cell>
          <cell r="AK66" t="str">
            <v>ESD</v>
          </cell>
          <cell r="AL66" t="str">
            <v>WECRF</v>
          </cell>
          <cell r="AM66" t="str">
            <v>Yes</v>
          </cell>
          <cell r="AN66" t="str">
            <v>No</v>
          </cell>
          <cell r="AO66" t="str">
            <v>No</v>
          </cell>
          <cell r="AQ66" t="str">
            <v>x</v>
          </cell>
          <cell r="AT66" t="str">
            <v>X</v>
          </cell>
          <cell r="AY66" t="str">
            <v>X</v>
          </cell>
        </row>
        <row r="67">
          <cell r="C67" t="str">
            <v>FP11-1</v>
          </cell>
          <cell r="D67" t="str">
            <v>X</v>
          </cell>
          <cell r="F67" t="str">
            <v>PU</v>
          </cell>
          <cell r="G67" t="str">
            <v>White</v>
          </cell>
          <cell r="H67" t="str">
            <v>Smooth</v>
          </cell>
          <cell r="I67">
            <v>0.01</v>
          </cell>
          <cell r="J67">
            <v>86</v>
          </cell>
          <cell r="K67" t="str">
            <v>Polyester</v>
          </cell>
          <cell r="L67" t="str">
            <v>Natural</v>
          </cell>
          <cell r="M67" t="str">
            <v>Text.</v>
          </cell>
          <cell r="N67" t="str">
            <v>-</v>
          </cell>
          <cell r="O67" t="str">
            <v>-</v>
          </cell>
          <cell r="P67">
            <v>1</v>
          </cell>
          <cell r="Q67" t="str">
            <v>Polyester</v>
          </cell>
          <cell r="R67" t="str">
            <v>Rigid</v>
          </cell>
          <cell r="S67" t="str">
            <v>-</v>
          </cell>
          <cell r="T67">
            <v>0.03</v>
          </cell>
          <cell r="U67">
            <v>0.18</v>
          </cell>
          <cell r="V67">
            <v>34</v>
          </cell>
          <cell r="W67">
            <v>1</v>
          </cell>
          <cell r="X67">
            <v>14</v>
          </cell>
          <cell r="Y67">
            <v>194</v>
          </cell>
          <cell r="Z67">
            <v>0.16</v>
          </cell>
          <cell r="AA67">
            <v>0.18</v>
          </cell>
          <cell r="AB67">
            <v>0.05</v>
          </cell>
          <cell r="AC67">
            <v>0.31</v>
          </cell>
          <cell r="AD67">
            <v>1.18</v>
          </cell>
          <cell r="AE67" t="str">
            <v>00</v>
          </cell>
          <cell r="AF67">
            <v>25</v>
          </cell>
          <cell r="AG67" t="str">
            <v>N/R</v>
          </cell>
          <cell r="AH67" t="str">
            <v>N/R</v>
          </cell>
          <cell r="AI67" t="str">
            <v>N/R</v>
          </cell>
          <cell r="AJ67" t="str">
            <v>EZD</v>
          </cell>
          <cell r="AK67" t="str">
            <v>N/R</v>
          </cell>
          <cell r="AL67" t="str">
            <v>-</v>
          </cell>
          <cell r="AM67" t="str">
            <v>Yes</v>
          </cell>
          <cell r="AN67" t="str">
            <v>No</v>
          </cell>
          <cell r="AO67" t="str">
            <v>No</v>
          </cell>
          <cell r="AQ67" t="str">
            <v>X</v>
          </cell>
          <cell r="AU67" t="str">
            <v>X</v>
          </cell>
          <cell r="AY67" t="str">
            <v>X</v>
          </cell>
        </row>
        <row r="68">
          <cell r="C68" t="str">
            <v>FP11-2</v>
          </cell>
          <cell r="D68" t="str">
            <v>X</v>
          </cell>
          <cell r="F68" t="str">
            <v>PU</v>
          </cell>
          <cell r="G68" t="str">
            <v>White</v>
          </cell>
          <cell r="H68" t="str">
            <v>Smooth</v>
          </cell>
          <cell r="I68">
            <v>0.01</v>
          </cell>
          <cell r="J68">
            <v>86</v>
          </cell>
          <cell r="K68" t="str">
            <v>PU</v>
          </cell>
          <cell r="L68" t="str">
            <v>Natural</v>
          </cell>
          <cell r="M68" t="str">
            <v>Text.</v>
          </cell>
          <cell r="N68" t="str">
            <v>-</v>
          </cell>
          <cell r="O68" t="str">
            <v>-</v>
          </cell>
          <cell r="P68">
            <v>2</v>
          </cell>
          <cell r="Q68" t="str">
            <v>Polyester</v>
          </cell>
          <cell r="R68" t="str">
            <v>Rigid</v>
          </cell>
          <cell r="S68" t="str">
            <v>PU</v>
          </cell>
          <cell r="T68">
            <v>0.05</v>
          </cell>
          <cell r="U68">
            <v>0.28000000000000003</v>
          </cell>
          <cell r="V68">
            <v>45</v>
          </cell>
          <cell r="W68">
            <v>1</v>
          </cell>
          <cell r="X68">
            <v>14</v>
          </cell>
          <cell r="Y68">
            <v>194</v>
          </cell>
          <cell r="Z68">
            <v>0.09</v>
          </cell>
          <cell r="AA68">
            <v>0.11</v>
          </cell>
          <cell r="AB68">
            <v>0.05</v>
          </cell>
          <cell r="AC68">
            <v>0.39</v>
          </cell>
          <cell r="AD68">
            <v>1.18</v>
          </cell>
          <cell r="AE68" t="str">
            <v>00</v>
          </cell>
          <cell r="AF68" t="str">
            <v>36XSP</v>
          </cell>
          <cell r="AG68">
            <v>62</v>
          </cell>
          <cell r="AH68" t="str">
            <v>N/R</v>
          </cell>
          <cell r="AI68" t="str">
            <v>N/R</v>
          </cell>
          <cell r="AJ68" t="str">
            <v>EZ</v>
          </cell>
          <cell r="AK68" t="str">
            <v>ESD</v>
          </cell>
          <cell r="AL68" t="str">
            <v>CPVC</v>
          </cell>
          <cell r="AM68" t="str">
            <v>Yes</v>
          </cell>
          <cell r="AN68" t="str">
            <v>Yes</v>
          </cell>
          <cell r="AO68" t="str">
            <v>No</v>
          </cell>
          <cell r="AQ68" t="str">
            <v>X</v>
          </cell>
          <cell r="AT68" t="str">
            <v>X</v>
          </cell>
          <cell r="AU68" t="str">
            <v>X</v>
          </cell>
          <cell r="AY68" t="str">
            <v>X</v>
          </cell>
        </row>
        <row r="69">
          <cell r="C69" t="str">
            <v>FP11-2B</v>
          </cell>
          <cell r="E69" t="str">
            <v>X</v>
          </cell>
          <cell r="F69" t="str">
            <v>PU</v>
          </cell>
          <cell r="G69" t="str">
            <v>Blue</v>
          </cell>
          <cell r="H69" t="str">
            <v>Smooth</v>
          </cell>
          <cell r="I69">
            <v>1.6E-2</v>
          </cell>
          <cell r="J69">
            <v>92</v>
          </cell>
          <cell r="K69" t="str">
            <v>Polyester</v>
          </cell>
          <cell r="L69" t="str">
            <v>White</v>
          </cell>
          <cell r="M69" t="str">
            <v>Text.</v>
          </cell>
          <cell r="N69" t="str">
            <v>-</v>
          </cell>
          <cell r="O69" t="str">
            <v>-</v>
          </cell>
          <cell r="P69">
            <v>2</v>
          </cell>
          <cell r="Q69" t="str">
            <v>Polyester</v>
          </cell>
          <cell r="R69" t="str">
            <v>Rigid</v>
          </cell>
          <cell r="S69" t="str">
            <v>PU</v>
          </cell>
          <cell r="T69">
            <v>5.0999999999999997E-2</v>
          </cell>
          <cell r="U69">
            <v>0.28999999999999998</v>
          </cell>
          <cell r="V69">
            <v>40</v>
          </cell>
          <cell r="W69">
            <v>1</v>
          </cell>
          <cell r="X69">
            <v>-4</v>
          </cell>
          <cell r="Y69">
            <v>212</v>
          </cell>
          <cell r="Z69">
            <v>0.15</v>
          </cell>
          <cell r="AA69" t="str">
            <v>-</v>
          </cell>
          <cell r="AB69">
            <v>0.05</v>
          </cell>
          <cell r="AC69">
            <v>1</v>
          </cell>
          <cell r="AD69">
            <v>1.38</v>
          </cell>
          <cell r="AE69" t="str">
            <v>00</v>
          </cell>
          <cell r="AF69" t="str">
            <v>36XSP</v>
          </cell>
          <cell r="AG69">
            <v>62</v>
          </cell>
          <cell r="AH69" t="str">
            <v>N/R</v>
          </cell>
          <cell r="AI69" t="str">
            <v>N/R</v>
          </cell>
          <cell r="AJ69" t="str">
            <v>EZ</v>
          </cell>
          <cell r="AK69" t="str">
            <v>ESD</v>
          </cell>
          <cell r="AL69" t="str">
            <v>CPVC</v>
          </cell>
          <cell r="AM69" t="str">
            <v>Yes</v>
          </cell>
          <cell r="AN69" t="str">
            <v>Yes</v>
          </cell>
          <cell r="AO69" t="str">
            <v>Yes</v>
          </cell>
          <cell r="AQ69" t="str">
            <v>X</v>
          </cell>
          <cell r="AU69" t="str">
            <v>X</v>
          </cell>
          <cell r="AY69" t="str">
            <v>X</v>
          </cell>
        </row>
        <row r="70">
          <cell r="C70" t="str">
            <v>FP11-2NF</v>
          </cell>
          <cell r="D70" t="str">
            <v>X</v>
          </cell>
          <cell r="F70" t="str">
            <v>PU</v>
          </cell>
          <cell r="G70" t="str">
            <v>White</v>
          </cell>
          <cell r="H70" t="str">
            <v>Smooth</v>
          </cell>
          <cell r="I70">
            <v>1.6E-2</v>
          </cell>
          <cell r="J70">
            <v>92</v>
          </cell>
          <cell r="K70" t="str">
            <v>Polyester</v>
          </cell>
          <cell r="L70" t="str">
            <v>White</v>
          </cell>
          <cell r="M70" t="str">
            <v>Text.</v>
          </cell>
          <cell r="N70" t="str">
            <v>-</v>
          </cell>
          <cell r="O70" t="str">
            <v>-</v>
          </cell>
          <cell r="P70">
            <v>2</v>
          </cell>
          <cell r="Q70" t="str">
            <v>Polyester</v>
          </cell>
          <cell r="R70" t="str">
            <v>Rigid</v>
          </cell>
          <cell r="S70" t="str">
            <v>PU</v>
          </cell>
          <cell r="T70">
            <v>5.0999999999999997E-2</v>
          </cell>
          <cell r="U70">
            <v>0.31</v>
          </cell>
          <cell r="V70">
            <v>40</v>
          </cell>
          <cell r="W70">
            <v>1</v>
          </cell>
          <cell r="X70">
            <v>-4</v>
          </cell>
          <cell r="Y70">
            <v>212</v>
          </cell>
          <cell r="Z70">
            <v>0.15</v>
          </cell>
          <cell r="AA70">
            <v>0.2</v>
          </cell>
          <cell r="AB70">
            <v>0.05</v>
          </cell>
          <cell r="AC70">
            <v>0.47</v>
          </cell>
          <cell r="AD70">
            <v>1.4</v>
          </cell>
          <cell r="AE70" t="str">
            <v>00</v>
          </cell>
          <cell r="AF70" t="str">
            <v>36XSP</v>
          </cell>
          <cell r="AG70">
            <v>62</v>
          </cell>
          <cell r="AH70" t="str">
            <v>N/R</v>
          </cell>
          <cell r="AI70" t="str">
            <v>N/R</v>
          </cell>
          <cell r="AJ70" t="str">
            <v>EZ</v>
          </cell>
          <cell r="AK70" t="str">
            <v>N/R</v>
          </cell>
          <cell r="AL70" t="str">
            <v>CPVC</v>
          </cell>
          <cell r="AM70" t="str">
            <v>Yes</v>
          </cell>
          <cell r="AN70" t="str">
            <v>No</v>
          </cell>
          <cell r="AO70" t="str">
            <v>No</v>
          </cell>
          <cell r="AQ70" t="str">
            <v>X</v>
          </cell>
          <cell r="AU70" t="str">
            <v>X</v>
          </cell>
          <cell r="AY70" t="str">
            <v>X</v>
          </cell>
        </row>
        <row r="71">
          <cell r="C71" t="str">
            <v>FP11-2NFB</v>
          </cell>
          <cell r="D71" t="str">
            <v>X</v>
          </cell>
          <cell r="F71" t="str">
            <v>PU</v>
          </cell>
          <cell r="G71" t="str">
            <v>Blue</v>
          </cell>
          <cell r="H71" t="str">
            <v>Smooth</v>
          </cell>
          <cell r="I71">
            <v>1.6E-2</v>
          </cell>
          <cell r="J71">
            <v>92</v>
          </cell>
          <cell r="K71" t="str">
            <v>Polyester</v>
          </cell>
          <cell r="L71" t="str">
            <v>Blue</v>
          </cell>
          <cell r="M71" t="str">
            <v>Text.</v>
          </cell>
          <cell r="N71" t="str">
            <v>-</v>
          </cell>
          <cell r="O71" t="str">
            <v>-</v>
          </cell>
          <cell r="P71">
            <v>2</v>
          </cell>
          <cell r="Q71" t="str">
            <v>Polyester</v>
          </cell>
          <cell r="R71" t="str">
            <v>Rigid</v>
          </cell>
          <cell r="S71" t="str">
            <v>PU</v>
          </cell>
          <cell r="T71">
            <v>5.0999999999999997E-2</v>
          </cell>
          <cell r="U71">
            <v>0.31</v>
          </cell>
          <cell r="V71">
            <v>40</v>
          </cell>
          <cell r="W71">
            <v>1</v>
          </cell>
          <cell r="X71">
            <v>-4</v>
          </cell>
          <cell r="Y71">
            <v>212</v>
          </cell>
          <cell r="Z71">
            <v>0.15</v>
          </cell>
          <cell r="AA71">
            <v>0.2</v>
          </cell>
          <cell r="AB71">
            <v>0.05</v>
          </cell>
          <cell r="AC71">
            <v>0.47</v>
          </cell>
          <cell r="AD71">
            <v>1.4</v>
          </cell>
          <cell r="AE71" t="str">
            <v>00</v>
          </cell>
          <cell r="AF71" t="str">
            <v>36XSP</v>
          </cell>
          <cell r="AG71">
            <v>62</v>
          </cell>
          <cell r="AH71" t="str">
            <v>N/R</v>
          </cell>
          <cell r="AI71" t="str">
            <v>N/R</v>
          </cell>
          <cell r="AJ71" t="str">
            <v>EZ</v>
          </cell>
          <cell r="AK71" t="str">
            <v>N/R</v>
          </cell>
          <cell r="AL71" t="str">
            <v>CPVC</v>
          </cell>
          <cell r="AM71" t="str">
            <v>Yes</v>
          </cell>
          <cell r="AN71" t="str">
            <v>Yes</v>
          </cell>
          <cell r="AO71" t="str">
            <v>Yes</v>
          </cell>
          <cell r="AQ71" t="str">
            <v>X</v>
          </cell>
          <cell r="AU71" t="str">
            <v>X</v>
          </cell>
          <cell r="AY71" t="str">
            <v>X</v>
          </cell>
        </row>
        <row r="72">
          <cell r="C72" t="str">
            <v>FP13-3</v>
          </cell>
          <cell r="D72" t="str">
            <v>X</v>
          </cell>
          <cell r="F72" t="str">
            <v>Teflon</v>
          </cell>
          <cell r="G72" t="str">
            <v>White</v>
          </cell>
          <cell r="H72" t="str">
            <v>Smooth</v>
          </cell>
          <cell r="I72">
            <v>2E-3</v>
          </cell>
          <cell r="J72">
            <v>90</v>
          </cell>
          <cell r="K72" t="str">
            <v>Polyester</v>
          </cell>
          <cell r="L72" t="str">
            <v>White</v>
          </cell>
          <cell r="M72" t="str">
            <v>-</v>
          </cell>
          <cell r="N72" t="str">
            <v>-</v>
          </cell>
          <cell r="O72" t="str">
            <v>-</v>
          </cell>
          <cell r="P72">
            <v>3</v>
          </cell>
          <cell r="Q72" t="str">
            <v>Polyester</v>
          </cell>
          <cell r="R72" t="str">
            <v>Flexible</v>
          </cell>
          <cell r="S72" t="str">
            <v>NBR</v>
          </cell>
          <cell r="T72">
            <v>7.9000000000000001E-2</v>
          </cell>
          <cell r="U72">
            <v>0.52</v>
          </cell>
          <cell r="V72">
            <v>105</v>
          </cell>
          <cell r="W72">
            <v>1</v>
          </cell>
          <cell r="X72">
            <v>0</v>
          </cell>
          <cell r="Y72">
            <v>250</v>
          </cell>
          <cell r="Z72">
            <v>0.3</v>
          </cell>
          <cell r="AA72">
            <v>0.3</v>
          </cell>
          <cell r="AB72">
            <v>0.05</v>
          </cell>
          <cell r="AC72">
            <v>2</v>
          </cell>
          <cell r="AD72">
            <v>3</v>
          </cell>
          <cell r="AE72">
            <v>7</v>
          </cell>
          <cell r="AF72" t="str">
            <v>1XSP</v>
          </cell>
          <cell r="AG72">
            <v>62</v>
          </cell>
          <cell r="AH72" t="str">
            <v>N/R</v>
          </cell>
          <cell r="AI72" t="str">
            <v>N/R</v>
          </cell>
          <cell r="AJ72" t="str">
            <v>ESD</v>
          </cell>
          <cell r="AK72" t="str">
            <v>ESD</v>
          </cell>
          <cell r="AL72" t="str">
            <v>WECRF</v>
          </cell>
          <cell r="AM72" t="str">
            <v>Yes</v>
          </cell>
          <cell r="AN72" t="str">
            <v>No</v>
          </cell>
          <cell r="AO72" t="str">
            <v>No</v>
          </cell>
          <cell r="AQ72" t="str">
            <v>x</v>
          </cell>
          <cell r="AS72" t="str">
            <v xml:space="preserve"> </v>
          </cell>
          <cell r="AT72" t="str">
            <v>x</v>
          </cell>
          <cell r="AX72" t="str">
            <v>x</v>
          </cell>
          <cell r="AY72" t="str">
            <v>X</v>
          </cell>
        </row>
        <row r="73">
          <cell r="C73" t="str">
            <v>FP14-2</v>
          </cell>
          <cell r="D73" t="str">
            <v>X</v>
          </cell>
          <cell r="F73" t="str">
            <v>PVC</v>
          </cell>
          <cell r="G73" t="str">
            <v>Blue</v>
          </cell>
          <cell r="H73" t="str">
            <v>Smooth</v>
          </cell>
          <cell r="I73">
            <v>0.03</v>
          </cell>
          <cell r="J73">
            <v>70</v>
          </cell>
          <cell r="K73" t="str">
            <v>Polyester</v>
          </cell>
          <cell r="L73" t="str">
            <v>Natural</v>
          </cell>
          <cell r="M73" t="str">
            <v>Text.</v>
          </cell>
          <cell r="N73" t="str">
            <v>-</v>
          </cell>
          <cell r="O73" t="str">
            <v>-</v>
          </cell>
          <cell r="P73">
            <v>2</v>
          </cell>
          <cell r="Q73" t="str">
            <v>Polyester</v>
          </cell>
          <cell r="R73" t="str">
            <v>Rigid</v>
          </cell>
          <cell r="S73" t="str">
            <v>PVC</v>
          </cell>
          <cell r="T73">
            <v>0.11</v>
          </cell>
          <cell r="U73">
            <v>0.68</v>
          </cell>
          <cell r="V73">
            <v>85</v>
          </cell>
          <cell r="W73">
            <v>1</v>
          </cell>
          <cell r="X73">
            <v>5</v>
          </cell>
          <cell r="Y73">
            <v>176</v>
          </cell>
          <cell r="Z73">
            <v>0.16</v>
          </cell>
          <cell r="AA73">
            <v>0.21</v>
          </cell>
          <cell r="AB73">
            <v>0.05</v>
          </cell>
          <cell r="AC73">
            <v>2.17</v>
          </cell>
          <cell r="AD73">
            <v>2.95</v>
          </cell>
          <cell r="AE73">
            <v>7</v>
          </cell>
          <cell r="AF73" t="str">
            <v>1XSP</v>
          </cell>
          <cell r="AG73">
            <v>62</v>
          </cell>
          <cell r="AH73" t="str">
            <v>N/R</v>
          </cell>
          <cell r="AI73" t="str">
            <v>N/R</v>
          </cell>
          <cell r="AJ73" t="str">
            <v>EZZ</v>
          </cell>
          <cell r="AK73" t="str">
            <v>ESD</v>
          </cell>
          <cell r="AL73" t="str">
            <v>CPVC</v>
          </cell>
          <cell r="AM73" t="str">
            <v>Yes</v>
          </cell>
          <cell r="AN73" t="str">
            <v>No</v>
          </cell>
          <cell r="AO73" t="str">
            <v>No</v>
          </cell>
          <cell r="AQ73" t="str">
            <v>X</v>
          </cell>
          <cell r="AU73" t="str">
            <v>x</v>
          </cell>
          <cell r="AY73" t="str">
            <v>X</v>
          </cell>
        </row>
        <row r="74">
          <cell r="C74" t="str">
            <v>FP15-2CK</v>
          </cell>
          <cell r="D74" t="str">
            <v>X</v>
          </cell>
          <cell r="F74" t="str">
            <v>PVC</v>
          </cell>
          <cell r="G74" t="str">
            <v>White</v>
          </cell>
          <cell r="H74" t="str">
            <v>Smooth</v>
          </cell>
          <cell r="I74">
            <v>0.02</v>
          </cell>
          <cell r="J74">
            <v>70</v>
          </cell>
          <cell r="K74" t="str">
            <v>PVC</v>
          </cell>
          <cell r="L74" t="str">
            <v>White</v>
          </cell>
          <cell r="M74" t="str">
            <v>IP</v>
          </cell>
          <cell r="N74">
            <v>0.03</v>
          </cell>
          <cell r="O74">
            <v>90</v>
          </cell>
          <cell r="P74">
            <v>2</v>
          </cell>
          <cell r="Q74" t="str">
            <v>Polyester</v>
          </cell>
          <cell r="R74" t="str">
            <v>Flexible</v>
          </cell>
          <cell r="S74" t="str">
            <v>PVC</v>
          </cell>
          <cell r="T74">
            <v>0.1</v>
          </cell>
          <cell r="U74">
            <v>0.63</v>
          </cell>
          <cell r="V74">
            <v>114</v>
          </cell>
          <cell r="W74">
            <v>1</v>
          </cell>
          <cell r="X74">
            <v>5</v>
          </cell>
          <cell r="Y74">
            <v>176</v>
          </cell>
          <cell r="Z74">
            <v>0.28999999999999998</v>
          </cell>
          <cell r="AA74">
            <v>0.33</v>
          </cell>
          <cell r="AB74">
            <v>0.05</v>
          </cell>
          <cell r="AC74">
            <v>2.95</v>
          </cell>
          <cell r="AD74">
            <v>2.95</v>
          </cell>
          <cell r="AE74">
            <v>15</v>
          </cell>
          <cell r="AF74">
            <v>1</v>
          </cell>
          <cell r="AG74">
            <v>125</v>
          </cell>
          <cell r="AH74" t="str">
            <v>N/R</v>
          </cell>
          <cell r="AI74" t="str">
            <v>N/R</v>
          </cell>
          <cell r="AJ74" t="str">
            <v>EZZ</v>
          </cell>
          <cell r="AK74" t="str">
            <v>ESD</v>
          </cell>
          <cell r="AL74" t="str">
            <v>CPVC</v>
          </cell>
          <cell r="AM74" t="str">
            <v>Yes</v>
          </cell>
          <cell r="AN74" t="str">
            <v>No</v>
          </cell>
          <cell r="AO74" t="str">
            <v>No</v>
          </cell>
          <cell r="AQ74" t="str">
            <v>X</v>
          </cell>
          <cell r="AT74" t="str">
            <v>x</v>
          </cell>
          <cell r="AY74" t="str">
            <v>X</v>
          </cell>
        </row>
        <row r="75">
          <cell r="C75" t="str">
            <v>FP15-2M</v>
          </cell>
          <cell r="D75" t="str">
            <v>X</v>
          </cell>
          <cell r="F75" t="str">
            <v>PVC</v>
          </cell>
          <cell r="G75" t="str">
            <v>White</v>
          </cell>
          <cell r="H75" t="str">
            <v>Smooth</v>
          </cell>
          <cell r="I75">
            <v>0.02</v>
          </cell>
          <cell r="J75">
            <v>70</v>
          </cell>
          <cell r="K75" t="str">
            <v>Polyester</v>
          </cell>
          <cell r="L75" t="str">
            <v>Natural</v>
          </cell>
          <cell r="M75" t="str">
            <v>Text.</v>
          </cell>
          <cell r="N75" t="str">
            <v>-</v>
          </cell>
          <cell r="O75" t="str">
            <v>-</v>
          </cell>
          <cell r="P75">
            <v>2</v>
          </cell>
          <cell r="Q75" t="str">
            <v>Polyester</v>
          </cell>
          <cell r="R75" t="str">
            <v>Rigid</v>
          </cell>
          <cell r="S75" t="str">
            <v>PVC</v>
          </cell>
          <cell r="T75">
            <v>0.08</v>
          </cell>
          <cell r="U75">
            <v>0.51</v>
          </cell>
          <cell r="V75">
            <v>57</v>
          </cell>
          <cell r="W75">
            <v>1</v>
          </cell>
          <cell r="X75">
            <v>5</v>
          </cell>
          <cell r="Y75">
            <v>176</v>
          </cell>
          <cell r="Z75">
            <v>0.16</v>
          </cell>
          <cell r="AA75">
            <v>0.18</v>
          </cell>
          <cell r="AB75">
            <v>0.05</v>
          </cell>
          <cell r="AC75">
            <v>1.38</v>
          </cell>
          <cell r="AD75">
            <v>2.17</v>
          </cell>
          <cell r="AE75">
            <v>7</v>
          </cell>
          <cell r="AF75" t="str">
            <v>1XSP</v>
          </cell>
          <cell r="AG75">
            <v>62</v>
          </cell>
          <cell r="AH75" t="str">
            <v>N/R</v>
          </cell>
          <cell r="AI75" t="str">
            <v>N/R</v>
          </cell>
          <cell r="AJ75" t="str">
            <v>EZZ</v>
          </cell>
          <cell r="AK75" t="str">
            <v>ESD</v>
          </cell>
          <cell r="AL75" t="str">
            <v>CPVC</v>
          </cell>
          <cell r="AM75" t="str">
            <v>Yes</v>
          </cell>
          <cell r="AN75" t="str">
            <v>No</v>
          </cell>
          <cell r="AO75" t="str">
            <v>No</v>
          </cell>
          <cell r="AQ75" t="str">
            <v>X</v>
          </cell>
          <cell r="AT75" t="str">
            <v>X</v>
          </cell>
          <cell r="AU75" t="str">
            <v>X</v>
          </cell>
          <cell r="AX75" t="str">
            <v>x</v>
          </cell>
          <cell r="AY75" t="str">
            <v>X</v>
          </cell>
        </row>
        <row r="76">
          <cell r="C76" t="str">
            <v>FP15-3DP</v>
          </cell>
          <cell r="D76" t="str">
            <v>X</v>
          </cell>
          <cell r="F76" t="str">
            <v>PVC</v>
          </cell>
          <cell r="G76" t="str">
            <v>White</v>
          </cell>
          <cell r="H76" t="str">
            <v>Smooth</v>
          </cell>
          <cell r="I76">
            <v>3.9E-2</v>
          </cell>
          <cell r="J76">
            <v>65</v>
          </cell>
          <cell r="K76" t="str">
            <v>Polyester</v>
          </cell>
          <cell r="L76" t="str">
            <v>White</v>
          </cell>
          <cell r="M76" t="str">
            <v>Text.</v>
          </cell>
          <cell r="N76" t="str">
            <v>-</v>
          </cell>
          <cell r="O76" t="str">
            <v>-</v>
          </cell>
          <cell r="P76">
            <v>3</v>
          </cell>
          <cell r="Q76" t="str">
            <v>P/N</v>
          </cell>
          <cell r="R76" t="str">
            <v>Rigid</v>
          </cell>
          <cell r="S76" t="str">
            <v>PVC</v>
          </cell>
          <cell r="T76">
            <v>0.189</v>
          </cell>
          <cell r="U76">
            <v>1.1299999999999999</v>
          </cell>
          <cell r="V76">
            <v>86</v>
          </cell>
          <cell r="W76">
            <v>1</v>
          </cell>
          <cell r="X76">
            <v>14</v>
          </cell>
          <cell r="Y76">
            <v>194</v>
          </cell>
          <cell r="Z76">
            <v>0.2</v>
          </cell>
          <cell r="AA76">
            <v>0.19</v>
          </cell>
          <cell r="AB76">
            <v>0.05</v>
          </cell>
          <cell r="AC76">
            <v>3.9</v>
          </cell>
          <cell r="AD76">
            <v>9.8000000000000007</v>
          </cell>
          <cell r="AE76">
            <v>15</v>
          </cell>
          <cell r="AF76">
            <v>3</v>
          </cell>
          <cell r="AG76">
            <v>125</v>
          </cell>
          <cell r="AH76" t="str">
            <v>N/R</v>
          </cell>
          <cell r="AI76" t="str">
            <v>N/R</v>
          </cell>
          <cell r="AJ76" t="str">
            <v>EZZ</v>
          </cell>
          <cell r="AK76" t="str">
            <v>ESD</v>
          </cell>
          <cell r="AL76" t="str">
            <v>CPVC</v>
          </cell>
          <cell r="AM76" t="str">
            <v>Yes</v>
          </cell>
          <cell r="AN76" t="str">
            <v>No</v>
          </cell>
          <cell r="AO76" t="str">
            <v>No</v>
          </cell>
          <cell r="AQ76" t="str">
            <v>X</v>
          </cell>
          <cell r="AY76" t="str">
            <v>X</v>
          </cell>
        </row>
        <row r="77">
          <cell r="C77" t="str">
            <v>FP16-3B</v>
          </cell>
          <cell r="D77" t="str">
            <v>X</v>
          </cell>
          <cell r="F77" t="str">
            <v>XNBR</v>
          </cell>
          <cell r="G77" t="str">
            <v>Blue</v>
          </cell>
          <cell r="H77" t="str">
            <v>RT</v>
          </cell>
          <cell r="I77">
            <v>0.1875</v>
          </cell>
          <cell r="J77">
            <v>70</v>
          </cell>
          <cell r="K77" t="str">
            <v>P/N</v>
          </cell>
          <cell r="L77" t="str">
            <v>Black</v>
          </cell>
          <cell r="M77" t="str">
            <v>-</v>
          </cell>
          <cell r="N77" t="str">
            <v>-</v>
          </cell>
          <cell r="O77" t="str">
            <v>-</v>
          </cell>
          <cell r="P77">
            <v>3</v>
          </cell>
          <cell r="Q77" t="str">
            <v>Polyester</v>
          </cell>
          <cell r="R77" t="str">
            <v>Flexible</v>
          </cell>
          <cell r="S77" t="str">
            <v>SBR</v>
          </cell>
          <cell r="T77">
            <v>0.30099999999999999</v>
          </cell>
          <cell r="U77">
            <v>1.26</v>
          </cell>
          <cell r="V77">
            <v>90</v>
          </cell>
          <cell r="W77">
            <v>1</v>
          </cell>
          <cell r="X77">
            <v>0</v>
          </cell>
          <cell r="Y77">
            <v>250</v>
          </cell>
          <cell r="Z77">
            <v>0.5</v>
          </cell>
          <cell r="AA77">
            <v>0.3</v>
          </cell>
          <cell r="AB77">
            <v>0.05</v>
          </cell>
          <cell r="AC77">
            <v>3</v>
          </cell>
          <cell r="AD77">
            <v>5</v>
          </cell>
          <cell r="AE77">
            <v>15</v>
          </cell>
          <cell r="AF77">
            <v>1</v>
          </cell>
          <cell r="AG77">
            <v>125</v>
          </cell>
          <cell r="AH77" t="str">
            <v>N/R</v>
          </cell>
          <cell r="AI77" t="str">
            <v>N/R</v>
          </cell>
          <cell r="AJ77" t="str">
            <v>ESD</v>
          </cell>
          <cell r="AK77" t="str">
            <v>ESD</v>
          </cell>
          <cell r="AL77" t="str">
            <v>ECRF</v>
          </cell>
          <cell r="AM77" t="str">
            <v>No</v>
          </cell>
          <cell r="AN77" t="str">
            <v>No</v>
          </cell>
          <cell r="AO77" t="str">
            <v>No</v>
          </cell>
          <cell r="AR77" t="str">
            <v>x</v>
          </cell>
          <cell r="AS77" t="str">
            <v>X</v>
          </cell>
          <cell r="AT77" t="str">
            <v>x</v>
          </cell>
          <cell r="AW77" t="str">
            <v>x</v>
          </cell>
          <cell r="AY77" t="str">
            <v>X</v>
          </cell>
        </row>
        <row r="78">
          <cell r="C78" t="str">
            <v>FP16-3O</v>
          </cell>
          <cell r="D78" t="str">
            <v>X</v>
          </cell>
          <cell r="F78" t="str">
            <v>XNBR</v>
          </cell>
          <cell r="G78" t="str">
            <v>Orange</v>
          </cell>
          <cell r="H78" t="str">
            <v>RT</v>
          </cell>
          <cell r="I78">
            <v>0.1875</v>
          </cell>
          <cell r="J78">
            <v>70</v>
          </cell>
          <cell r="K78" t="str">
            <v>Polyester</v>
          </cell>
          <cell r="L78" t="str">
            <v>Orange</v>
          </cell>
          <cell r="M78" t="str">
            <v>-</v>
          </cell>
          <cell r="N78" t="str">
            <v>-</v>
          </cell>
          <cell r="O78" t="str">
            <v>-</v>
          </cell>
          <cell r="P78">
            <v>3</v>
          </cell>
          <cell r="Q78" t="str">
            <v>Polyester</v>
          </cell>
          <cell r="R78" t="str">
            <v>Flexible</v>
          </cell>
          <cell r="S78" t="str">
            <v>XNBR</v>
          </cell>
          <cell r="T78">
            <v>0.245</v>
          </cell>
          <cell r="U78">
            <v>1.1299999999999999</v>
          </cell>
          <cell r="V78">
            <v>135</v>
          </cell>
          <cell r="W78">
            <v>1</v>
          </cell>
          <cell r="X78">
            <v>0</v>
          </cell>
          <cell r="Y78">
            <v>250</v>
          </cell>
          <cell r="Z78">
            <v>0.4</v>
          </cell>
          <cell r="AA78">
            <v>0.3</v>
          </cell>
          <cell r="AB78">
            <v>0.05</v>
          </cell>
          <cell r="AC78">
            <v>3</v>
          </cell>
          <cell r="AD78">
            <v>5</v>
          </cell>
          <cell r="AE78">
            <v>15</v>
          </cell>
          <cell r="AF78">
            <v>1</v>
          </cell>
          <cell r="AG78">
            <v>125</v>
          </cell>
          <cell r="AH78" t="str">
            <v>N/R</v>
          </cell>
          <cell r="AI78" t="str">
            <v>N/R</v>
          </cell>
          <cell r="AJ78" t="str">
            <v>ESD</v>
          </cell>
          <cell r="AK78" t="str">
            <v>ESD</v>
          </cell>
          <cell r="AL78" t="str">
            <v>ECRF</v>
          </cell>
          <cell r="AM78" t="str">
            <v>No</v>
          </cell>
          <cell r="AN78" t="str">
            <v>No</v>
          </cell>
          <cell r="AO78" t="str">
            <v>No</v>
          </cell>
          <cell r="AR78" t="str">
            <v>x</v>
          </cell>
          <cell r="AS78" t="str">
            <v>X</v>
          </cell>
          <cell r="AT78" t="str">
            <v>x</v>
          </cell>
          <cell r="AW78" t="str">
            <v>x</v>
          </cell>
          <cell r="AY78" t="str">
            <v>X</v>
          </cell>
        </row>
        <row r="79">
          <cell r="C79" t="str">
            <v>FP17-2CO</v>
          </cell>
          <cell r="D79" t="str">
            <v>X</v>
          </cell>
          <cell r="F79" t="str">
            <v>PVC</v>
          </cell>
          <cell r="G79" t="str">
            <v>Black</v>
          </cell>
          <cell r="H79" t="str">
            <v>Smooth</v>
          </cell>
          <cell r="I79">
            <v>0.02</v>
          </cell>
          <cell r="J79">
            <v>76</v>
          </cell>
          <cell r="K79" t="str">
            <v>Polyester</v>
          </cell>
          <cell r="L79" t="str">
            <v>Natural</v>
          </cell>
          <cell r="M79" t="str">
            <v>Text.</v>
          </cell>
          <cell r="N79" t="str">
            <v>-</v>
          </cell>
          <cell r="O79" t="str">
            <v>-</v>
          </cell>
          <cell r="P79">
            <v>2</v>
          </cell>
          <cell r="Q79" t="str">
            <v>Polyester</v>
          </cell>
          <cell r="R79" t="str">
            <v>Rigid</v>
          </cell>
          <cell r="S79" t="str">
            <v>PVC</v>
          </cell>
          <cell r="T79">
            <v>7.0000000000000007E-2</v>
          </cell>
          <cell r="U79">
            <v>0.45</v>
          </cell>
          <cell r="V79">
            <v>57</v>
          </cell>
          <cell r="W79">
            <v>1</v>
          </cell>
          <cell r="X79">
            <v>23</v>
          </cell>
          <cell r="Y79">
            <v>176</v>
          </cell>
          <cell r="Z79">
            <v>0.15</v>
          </cell>
          <cell r="AA79">
            <v>0.15</v>
          </cell>
          <cell r="AB79">
            <v>0.05</v>
          </cell>
          <cell r="AC79">
            <v>1.38</v>
          </cell>
          <cell r="AD79">
            <v>2.17</v>
          </cell>
          <cell r="AE79">
            <v>7</v>
          </cell>
          <cell r="AF79" t="str">
            <v>1XSP</v>
          </cell>
          <cell r="AG79">
            <v>62</v>
          </cell>
          <cell r="AH79" t="str">
            <v>N/R</v>
          </cell>
          <cell r="AI79" t="str">
            <v>N/R</v>
          </cell>
          <cell r="AJ79" t="str">
            <v>EZZ</v>
          </cell>
          <cell r="AK79" t="str">
            <v>ESD</v>
          </cell>
          <cell r="AL79" t="str">
            <v>CPVC</v>
          </cell>
          <cell r="AM79" t="str">
            <v>No</v>
          </cell>
          <cell r="AN79" t="str">
            <v>Yes</v>
          </cell>
          <cell r="AO79" t="str">
            <v>No</v>
          </cell>
          <cell r="AQ79" t="str">
            <v>X</v>
          </cell>
          <cell r="AS79" t="str">
            <v>X</v>
          </cell>
          <cell r="AT79" t="str">
            <v>X</v>
          </cell>
          <cell r="AV79" t="str">
            <v>x</v>
          </cell>
          <cell r="AX79" t="str">
            <v>x</v>
          </cell>
          <cell r="AY79" t="str">
            <v>X</v>
          </cell>
        </row>
        <row r="80">
          <cell r="C80" t="str">
            <v>FP19-3</v>
          </cell>
          <cell r="D80" t="str">
            <v>X</v>
          </cell>
          <cell r="F80" t="str">
            <v>NBR</v>
          </cell>
          <cell r="G80" t="str">
            <v>White</v>
          </cell>
          <cell r="H80" t="str">
            <v>MP</v>
          </cell>
          <cell r="I80">
            <v>0.16700000000000001</v>
          </cell>
          <cell r="J80">
            <v>70</v>
          </cell>
          <cell r="K80" t="str">
            <v>P/N</v>
          </cell>
          <cell r="L80" t="str">
            <v>White</v>
          </cell>
          <cell r="M80" t="str">
            <v>-</v>
          </cell>
          <cell r="N80" t="str">
            <v>-</v>
          </cell>
          <cell r="O80" t="str">
            <v>-</v>
          </cell>
          <cell r="P80">
            <v>3</v>
          </cell>
          <cell r="Q80" t="str">
            <v>P/N</v>
          </cell>
          <cell r="R80" t="str">
            <v>Flexible</v>
          </cell>
          <cell r="S80" t="str">
            <v>NBR</v>
          </cell>
          <cell r="T80">
            <v>0.25</v>
          </cell>
          <cell r="U80">
            <v>1.0900000000000001</v>
          </cell>
          <cell r="V80">
            <v>150</v>
          </cell>
          <cell r="W80">
            <v>1</v>
          </cell>
          <cell r="X80">
            <v>0</v>
          </cell>
          <cell r="Y80">
            <v>250</v>
          </cell>
          <cell r="Z80">
            <v>0.3</v>
          </cell>
          <cell r="AA80">
            <v>0.3</v>
          </cell>
          <cell r="AB80">
            <v>0.05</v>
          </cell>
          <cell r="AC80">
            <v>2</v>
          </cell>
          <cell r="AD80">
            <v>4</v>
          </cell>
          <cell r="AE80">
            <v>15</v>
          </cell>
          <cell r="AF80">
            <v>1</v>
          </cell>
          <cell r="AG80">
            <v>125</v>
          </cell>
          <cell r="AH80" t="str">
            <v>N/R</v>
          </cell>
          <cell r="AI80" t="str">
            <v>N/R</v>
          </cell>
          <cell r="AJ80" t="str">
            <v>ESD</v>
          </cell>
          <cell r="AK80" t="str">
            <v>ESD</v>
          </cell>
          <cell r="AL80" t="str">
            <v>WECRF</v>
          </cell>
          <cell r="AM80" t="str">
            <v>Yes</v>
          </cell>
          <cell r="AN80" t="str">
            <v>No</v>
          </cell>
          <cell r="AO80" t="str">
            <v>No</v>
          </cell>
          <cell r="AQ80" t="str">
            <v>X</v>
          </cell>
          <cell r="AT80" t="str">
            <v>x</v>
          </cell>
          <cell r="AY80" t="str">
            <v>X</v>
          </cell>
        </row>
        <row r="81">
          <cell r="C81" t="str">
            <v>FP20-2B</v>
          </cell>
          <cell r="D81" t="str">
            <v>X</v>
          </cell>
          <cell r="F81" t="str">
            <v>SBR</v>
          </cell>
          <cell r="G81" t="str">
            <v>Black</v>
          </cell>
          <cell r="H81" t="str">
            <v>RT</v>
          </cell>
          <cell r="I81">
            <v>0.17499999999999999</v>
          </cell>
          <cell r="J81">
            <v>70</v>
          </cell>
          <cell r="K81" t="str">
            <v>P/N</v>
          </cell>
          <cell r="L81" t="str">
            <v>Brown</v>
          </cell>
          <cell r="M81" t="str">
            <v>Text.</v>
          </cell>
          <cell r="N81" t="str">
            <v>-</v>
          </cell>
          <cell r="O81" t="str">
            <v>-</v>
          </cell>
          <cell r="P81">
            <v>2</v>
          </cell>
          <cell r="Q81" t="str">
            <v>P/N</v>
          </cell>
          <cell r="R81" t="str">
            <v>Flexible</v>
          </cell>
          <cell r="S81" t="str">
            <v>SBR</v>
          </cell>
          <cell r="T81">
            <v>0.255</v>
          </cell>
          <cell r="U81">
            <v>1.07</v>
          </cell>
          <cell r="V81">
            <v>160</v>
          </cell>
          <cell r="W81">
            <v>2</v>
          </cell>
          <cell r="X81">
            <v>-20</v>
          </cell>
          <cell r="Y81">
            <v>225</v>
          </cell>
          <cell r="Z81">
            <v>0.22</v>
          </cell>
          <cell r="AA81">
            <v>0.15</v>
          </cell>
          <cell r="AB81">
            <v>0.05</v>
          </cell>
          <cell r="AC81">
            <v>4</v>
          </cell>
          <cell r="AD81">
            <v>5</v>
          </cell>
          <cell r="AE81">
            <v>15</v>
          </cell>
          <cell r="AF81">
            <v>1</v>
          </cell>
          <cell r="AG81">
            <v>125</v>
          </cell>
          <cell r="AH81" t="str">
            <v>N/R</v>
          </cell>
          <cell r="AI81" t="str">
            <v>N/R</v>
          </cell>
          <cell r="AJ81" t="str">
            <v>ESD</v>
          </cell>
          <cell r="AK81" t="str">
            <v>ESD</v>
          </cell>
          <cell r="AL81" t="str">
            <v>ECRF</v>
          </cell>
          <cell r="AM81" t="str">
            <v>No</v>
          </cell>
          <cell r="AN81" t="str">
            <v>No</v>
          </cell>
          <cell r="AO81" t="str">
            <v>No</v>
          </cell>
          <cell r="AP81" t="str">
            <v>X</v>
          </cell>
          <cell r="AQ81" t="str">
            <v>X</v>
          </cell>
          <cell r="AR81" t="str">
            <v>X</v>
          </cell>
          <cell r="AS81" t="str">
            <v>X</v>
          </cell>
          <cell r="AT81" t="str">
            <v>X</v>
          </cell>
          <cell r="AV81" t="str">
            <v>X</v>
          </cell>
          <cell r="AW81" t="str">
            <v>x</v>
          </cell>
          <cell r="AY81" t="str">
            <v>X</v>
          </cell>
        </row>
        <row r="82">
          <cell r="C82" t="str">
            <v>FP20-2G</v>
          </cell>
          <cell r="D82" t="str">
            <v>X</v>
          </cell>
          <cell r="F82" t="str">
            <v>NAT</v>
          </cell>
          <cell r="G82" t="str">
            <v>Beige</v>
          </cell>
          <cell r="H82" t="str">
            <v>RT</v>
          </cell>
          <cell r="I82">
            <v>0.17499999999999999</v>
          </cell>
          <cell r="J82">
            <v>40</v>
          </cell>
          <cell r="K82" t="str">
            <v>P/N</v>
          </cell>
          <cell r="L82" t="str">
            <v>Brown</v>
          </cell>
          <cell r="M82" t="str">
            <v>Text.</v>
          </cell>
          <cell r="N82" t="str">
            <v>-</v>
          </cell>
          <cell r="O82" t="str">
            <v>-</v>
          </cell>
          <cell r="P82">
            <v>2</v>
          </cell>
          <cell r="Q82" t="str">
            <v>P/N</v>
          </cell>
          <cell r="R82" t="str">
            <v>Flexible</v>
          </cell>
          <cell r="S82" t="str">
            <v>SBR</v>
          </cell>
          <cell r="T82">
            <v>0.26500000000000001</v>
          </cell>
          <cell r="U82">
            <v>1</v>
          </cell>
          <cell r="V82">
            <v>160</v>
          </cell>
          <cell r="W82">
            <v>1</v>
          </cell>
          <cell r="X82">
            <v>0</v>
          </cell>
          <cell r="Y82">
            <v>250</v>
          </cell>
          <cell r="Z82">
            <v>0.2</v>
          </cell>
          <cell r="AA82">
            <v>0.15</v>
          </cell>
          <cell r="AB82">
            <v>0.05</v>
          </cell>
          <cell r="AC82">
            <v>4</v>
          </cell>
          <cell r="AD82">
            <v>5</v>
          </cell>
          <cell r="AE82">
            <v>15</v>
          </cell>
          <cell r="AF82">
            <v>1</v>
          </cell>
          <cell r="AG82">
            <v>125</v>
          </cell>
          <cell r="AH82" t="str">
            <v>N/R</v>
          </cell>
          <cell r="AI82" t="str">
            <v>N/R</v>
          </cell>
          <cell r="AJ82" t="str">
            <v>ESD</v>
          </cell>
          <cell r="AK82" t="str">
            <v>ESD</v>
          </cell>
          <cell r="AL82" t="str">
            <v>ECRF</v>
          </cell>
          <cell r="AM82" t="str">
            <v>No</v>
          </cell>
          <cell r="AN82" t="str">
            <v>No</v>
          </cell>
          <cell r="AO82" t="str">
            <v>No</v>
          </cell>
          <cell r="AQ82" t="str">
            <v>X</v>
          </cell>
          <cell r="AR82" t="str">
            <v>X</v>
          </cell>
          <cell r="AS82" t="str">
            <v>X</v>
          </cell>
          <cell r="AT82" t="str">
            <v>X</v>
          </cell>
          <cell r="AV82" t="str">
            <v>X</v>
          </cell>
          <cell r="AY82" t="str">
            <v>X</v>
          </cell>
        </row>
        <row r="83">
          <cell r="C83" t="str">
            <v>FP21-3</v>
          </cell>
          <cell r="D83" t="str">
            <v>X</v>
          </cell>
          <cell r="F83" t="str">
            <v>P/C</v>
          </cell>
          <cell r="G83" t="str">
            <v>Beige</v>
          </cell>
          <cell r="H83" t="str">
            <v>Text.</v>
          </cell>
          <cell r="I83" t="str">
            <v>-</v>
          </cell>
          <cell r="J83" t="str">
            <v>-</v>
          </cell>
          <cell r="K83" t="str">
            <v>P/C</v>
          </cell>
          <cell r="L83" t="str">
            <v>Beige</v>
          </cell>
          <cell r="M83" t="str">
            <v>-</v>
          </cell>
          <cell r="N83" t="str">
            <v>-</v>
          </cell>
          <cell r="O83" t="str">
            <v>-</v>
          </cell>
          <cell r="P83">
            <v>3</v>
          </cell>
          <cell r="Q83" t="str">
            <v>P/C</v>
          </cell>
          <cell r="R83" t="str">
            <v>Flexible</v>
          </cell>
          <cell r="S83" t="str">
            <v>SBR</v>
          </cell>
          <cell r="T83">
            <v>0.127</v>
          </cell>
          <cell r="U83">
            <v>0.68</v>
          </cell>
          <cell r="V83">
            <v>90</v>
          </cell>
          <cell r="W83">
            <v>1.5</v>
          </cell>
          <cell r="X83">
            <v>-40</v>
          </cell>
          <cell r="Y83">
            <v>250</v>
          </cell>
          <cell r="Z83">
            <v>0.4</v>
          </cell>
          <cell r="AA83">
            <v>0.3</v>
          </cell>
          <cell r="AB83">
            <v>0.05</v>
          </cell>
          <cell r="AC83">
            <v>2.5</v>
          </cell>
          <cell r="AD83">
            <v>2.5</v>
          </cell>
          <cell r="AE83">
            <v>15</v>
          </cell>
          <cell r="AF83">
            <v>1</v>
          </cell>
          <cell r="AG83">
            <v>125</v>
          </cell>
          <cell r="AH83" t="str">
            <v>N/R</v>
          </cell>
          <cell r="AI83" t="str">
            <v>N/R</v>
          </cell>
          <cell r="AJ83" t="str">
            <v>ESD</v>
          </cell>
          <cell r="AK83" t="str">
            <v>ESD</v>
          </cell>
          <cell r="AL83" t="str">
            <v>ECRF</v>
          </cell>
          <cell r="AM83" t="str">
            <v>No</v>
          </cell>
          <cell r="AN83" t="str">
            <v>No</v>
          </cell>
          <cell r="AO83" t="str">
            <v>No</v>
          </cell>
          <cell r="AP83" t="str">
            <v>x</v>
          </cell>
          <cell r="AS83" t="str">
            <v>x</v>
          </cell>
          <cell r="AT83" t="str">
            <v>X</v>
          </cell>
          <cell r="AY83" t="str">
            <v>X</v>
          </cell>
          <cell r="AZ83" t="str">
            <v>x</v>
          </cell>
        </row>
        <row r="84">
          <cell r="C84" t="str">
            <v>FP21-4</v>
          </cell>
          <cell r="D84" t="str">
            <v>X</v>
          </cell>
          <cell r="F84" t="str">
            <v>P/C</v>
          </cell>
          <cell r="G84" t="str">
            <v>Beige</v>
          </cell>
          <cell r="H84" t="str">
            <v>Text.</v>
          </cell>
          <cell r="I84" t="str">
            <v>-</v>
          </cell>
          <cell r="J84" t="str">
            <v>-</v>
          </cell>
          <cell r="K84" t="str">
            <v>P/C</v>
          </cell>
          <cell r="L84" t="str">
            <v>Beige</v>
          </cell>
          <cell r="M84" t="str">
            <v>-</v>
          </cell>
          <cell r="N84" t="str">
            <v>-</v>
          </cell>
          <cell r="O84" t="str">
            <v>-</v>
          </cell>
          <cell r="P84">
            <v>4</v>
          </cell>
          <cell r="Q84" t="str">
            <v>P/C</v>
          </cell>
          <cell r="R84" t="str">
            <v>Flexible</v>
          </cell>
          <cell r="S84" t="str">
            <v>SBR</v>
          </cell>
          <cell r="T84">
            <v>0.17</v>
          </cell>
          <cell r="U84">
            <v>0.93</v>
          </cell>
          <cell r="V84">
            <v>120</v>
          </cell>
          <cell r="W84">
            <v>1.5</v>
          </cell>
          <cell r="X84">
            <v>-40</v>
          </cell>
          <cell r="Y84">
            <v>250</v>
          </cell>
          <cell r="Z84">
            <v>0.4</v>
          </cell>
          <cell r="AA84">
            <v>0.3</v>
          </cell>
          <cell r="AB84">
            <v>0.05</v>
          </cell>
          <cell r="AC84">
            <v>3</v>
          </cell>
          <cell r="AD84">
            <v>3</v>
          </cell>
          <cell r="AE84">
            <v>15</v>
          </cell>
          <cell r="AF84">
            <v>2</v>
          </cell>
          <cell r="AG84">
            <v>125</v>
          </cell>
          <cell r="AH84" t="str">
            <v>N/R</v>
          </cell>
          <cell r="AI84">
            <v>2</v>
          </cell>
          <cell r="AJ84" t="str">
            <v>ESD</v>
          </cell>
          <cell r="AK84" t="str">
            <v>ESD</v>
          </cell>
          <cell r="AL84" t="str">
            <v>ECRF</v>
          </cell>
          <cell r="AM84" t="str">
            <v>No</v>
          </cell>
          <cell r="AN84" t="str">
            <v>No</v>
          </cell>
          <cell r="AO84" t="str">
            <v>No</v>
          </cell>
          <cell r="AP84" t="str">
            <v>x</v>
          </cell>
          <cell r="AS84" t="str">
            <v>x</v>
          </cell>
          <cell r="AT84" t="str">
            <v>X</v>
          </cell>
          <cell r="AY84" t="str">
            <v>X</v>
          </cell>
          <cell r="AZ84" t="str">
            <v>x</v>
          </cell>
        </row>
        <row r="85">
          <cell r="C85" t="str">
            <v>FP21-5</v>
          </cell>
          <cell r="D85" t="str">
            <v>Dessus seulement</v>
          </cell>
          <cell r="F85" t="str">
            <v>P/C</v>
          </cell>
          <cell r="G85" t="str">
            <v>Beige</v>
          </cell>
          <cell r="H85" t="str">
            <v>Text.</v>
          </cell>
          <cell r="I85" t="str">
            <v>-</v>
          </cell>
          <cell r="J85" t="str">
            <v>-</v>
          </cell>
          <cell r="K85" t="str">
            <v>P/C</v>
          </cell>
          <cell r="L85" t="str">
            <v>Beige</v>
          </cell>
          <cell r="M85" t="str">
            <v>-</v>
          </cell>
          <cell r="N85" t="str">
            <v>-</v>
          </cell>
          <cell r="O85" t="str">
            <v>-</v>
          </cell>
          <cell r="P85">
            <v>5</v>
          </cell>
          <cell r="Q85" t="str">
            <v>P/C</v>
          </cell>
          <cell r="R85" t="str">
            <v>Flexible</v>
          </cell>
          <cell r="S85" t="str">
            <v>SBR</v>
          </cell>
          <cell r="T85">
            <v>0.21299999999999999</v>
          </cell>
          <cell r="U85">
            <v>1.1499999999999999</v>
          </cell>
          <cell r="V85">
            <v>150</v>
          </cell>
          <cell r="W85">
            <v>1.5</v>
          </cell>
          <cell r="X85">
            <v>-40</v>
          </cell>
          <cell r="Y85">
            <v>250</v>
          </cell>
          <cell r="Z85">
            <v>3.5</v>
          </cell>
          <cell r="AA85">
            <v>3.5</v>
          </cell>
          <cell r="AB85">
            <v>0.05</v>
          </cell>
          <cell r="AC85">
            <v>3.5</v>
          </cell>
          <cell r="AD85">
            <v>3.5</v>
          </cell>
          <cell r="AE85">
            <v>20</v>
          </cell>
          <cell r="AF85">
            <v>3</v>
          </cell>
          <cell r="AG85">
            <v>187</v>
          </cell>
          <cell r="AH85">
            <v>375</v>
          </cell>
          <cell r="AI85">
            <v>2</v>
          </cell>
          <cell r="AJ85" t="str">
            <v>ESD</v>
          </cell>
          <cell r="AK85" t="str">
            <v>ESD</v>
          </cell>
          <cell r="AL85" t="str">
            <v>ECRF</v>
          </cell>
          <cell r="AM85" t="str">
            <v>No</v>
          </cell>
          <cell r="AN85" t="str">
            <v>No</v>
          </cell>
          <cell r="AO85" t="str">
            <v>No</v>
          </cell>
          <cell r="AP85" t="str">
            <v>x</v>
          </cell>
          <cell r="AS85" t="str">
            <v>x</v>
          </cell>
          <cell r="AT85" t="str">
            <v>X</v>
          </cell>
          <cell r="AY85" t="str">
            <v>X</v>
          </cell>
          <cell r="AZ85" t="str">
            <v>x</v>
          </cell>
        </row>
        <row r="86">
          <cell r="C86" t="str">
            <v>FP22-2</v>
          </cell>
          <cell r="D86" t="str">
            <v>X</v>
          </cell>
          <cell r="F86" t="str">
            <v>Polyester</v>
          </cell>
          <cell r="G86" t="str">
            <v>Brown</v>
          </cell>
          <cell r="H86" t="str">
            <v>Text.</v>
          </cell>
          <cell r="I86" t="str">
            <v>-</v>
          </cell>
          <cell r="J86" t="str">
            <v>-</v>
          </cell>
          <cell r="K86" t="str">
            <v>Polyester</v>
          </cell>
          <cell r="L86" t="str">
            <v>Black</v>
          </cell>
          <cell r="M86" t="str">
            <v>Text.</v>
          </cell>
          <cell r="N86" t="str">
            <v>-</v>
          </cell>
          <cell r="O86" t="str">
            <v>-</v>
          </cell>
          <cell r="P86">
            <v>2</v>
          </cell>
          <cell r="Q86" t="str">
            <v>Polyester</v>
          </cell>
          <cell r="R86" t="str">
            <v>Flexible</v>
          </cell>
          <cell r="S86" t="str">
            <v>SBR</v>
          </cell>
          <cell r="T86">
            <v>0.104</v>
          </cell>
          <cell r="U86">
            <v>0.62</v>
          </cell>
          <cell r="V86">
            <v>150</v>
          </cell>
          <cell r="W86">
            <v>1</v>
          </cell>
          <cell r="X86">
            <v>-40</v>
          </cell>
          <cell r="Y86">
            <v>250</v>
          </cell>
          <cell r="Z86">
            <v>0.2</v>
          </cell>
          <cell r="AA86">
            <v>0.15</v>
          </cell>
          <cell r="AB86">
            <v>0.05</v>
          </cell>
          <cell r="AC86">
            <v>3</v>
          </cell>
          <cell r="AD86">
            <v>3</v>
          </cell>
          <cell r="AE86">
            <v>15</v>
          </cell>
          <cell r="AF86">
            <v>1</v>
          </cell>
          <cell r="AG86">
            <v>125</v>
          </cell>
          <cell r="AH86" t="str">
            <v>N/R</v>
          </cell>
          <cell r="AI86" t="str">
            <v>N/R</v>
          </cell>
          <cell r="AJ86" t="str">
            <v>ESD</v>
          </cell>
          <cell r="AK86" t="str">
            <v>ESD</v>
          </cell>
          <cell r="AL86" t="str">
            <v>ECRF</v>
          </cell>
          <cell r="AM86" t="str">
            <v>No</v>
          </cell>
          <cell r="AN86" t="str">
            <v>No</v>
          </cell>
          <cell r="AO86" t="str">
            <v>No</v>
          </cell>
          <cell r="AT86" t="str">
            <v>X</v>
          </cell>
          <cell r="AV86" t="str">
            <v>X</v>
          </cell>
          <cell r="AY86" t="str">
            <v>X</v>
          </cell>
        </row>
        <row r="87">
          <cell r="C87" t="str">
            <v>FP24-2</v>
          </cell>
          <cell r="D87" t="str">
            <v>X</v>
          </cell>
          <cell r="F87" t="str">
            <v>PVC</v>
          </cell>
          <cell r="G87" t="str">
            <v>Green</v>
          </cell>
          <cell r="H87" t="str">
            <v>RT</v>
          </cell>
          <cell r="I87">
            <v>0.16</v>
          </cell>
          <cell r="J87">
            <v>55</v>
          </cell>
          <cell r="K87" t="str">
            <v>Polyester</v>
          </cell>
          <cell r="L87" t="str">
            <v>Natural</v>
          </cell>
          <cell r="M87" t="str">
            <v>Text.</v>
          </cell>
          <cell r="N87" t="str">
            <v>-</v>
          </cell>
          <cell r="O87" t="str">
            <v>-</v>
          </cell>
          <cell r="P87">
            <v>2</v>
          </cell>
          <cell r="Q87" t="str">
            <v>Polyester</v>
          </cell>
          <cell r="R87" t="str">
            <v>Rigid</v>
          </cell>
          <cell r="S87" t="str">
            <v>PVC</v>
          </cell>
          <cell r="T87">
            <v>0.22</v>
          </cell>
          <cell r="U87">
            <v>0.86</v>
          </cell>
          <cell r="V87">
            <v>45</v>
          </cell>
          <cell r="W87">
            <v>1</v>
          </cell>
          <cell r="X87">
            <v>23</v>
          </cell>
          <cell r="Y87">
            <v>176</v>
          </cell>
          <cell r="Z87">
            <v>0.16</v>
          </cell>
          <cell r="AA87">
            <v>0.14000000000000001</v>
          </cell>
          <cell r="AB87">
            <v>0.05</v>
          </cell>
          <cell r="AC87">
            <v>1.77</v>
          </cell>
          <cell r="AD87">
            <v>2.76</v>
          </cell>
          <cell r="AE87">
            <v>7</v>
          </cell>
          <cell r="AF87" t="str">
            <v>1XSP</v>
          </cell>
          <cell r="AG87">
            <v>62</v>
          </cell>
          <cell r="AH87" t="str">
            <v>N/R</v>
          </cell>
          <cell r="AI87" t="str">
            <v>N/R</v>
          </cell>
          <cell r="AJ87" t="str">
            <v>EZZ</v>
          </cell>
          <cell r="AK87" t="str">
            <v>ESD</v>
          </cell>
          <cell r="AL87" t="str">
            <v>CPVC</v>
          </cell>
          <cell r="AM87" t="str">
            <v>No</v>
          </cell>
          <cell r="AN87" t="str">
            <v>No</v>
          </cell>
          <cell r="AO87" t="str">
            <v>No</v>
          </cell>
          <cell r="AQ87" t="str">
            <v>X</v>
          </cell>
          <cell r="AT87" t="str">
            <v>x</v>
          </cell>
          <cell r="AU87" t="str">
            <v>x</v>
          </cell>
          <cell r="AV87" t="str">
            <v>x</v>
          </cell>
          <cell r="AY87" t="str">
            <v>X</v>
          </cell>
        </row>
        <row r="88">
          <cell r="C88" t="str">
            <v>FP24-2W</v>
          </cell>
          <cell r="D88" t="str">
            <v>X</v>
          </cell>
          <cell r="F88" t="str">
            <v>PVC</v>
          </cell>
          <cell r="G88" t="str">
            <v>White</v>
          </cell>
          <cell r="H88" t="str">
            <v>RT</v>
          </cell>
          <cell r="I88">
            <v>0.16</v>
          </cell>
          <cell r="J88">
            <v>45</v>
          </cell>
          <cell r="K88" t="str">
            <v>Polyester</v>
          </cell>
          <cell r="L88" t="str">
            <v>Natural</v>
          </cell>
          <cell r="M88" t="str">
            <v>Text.</v>
          </cell>
          <cell r="N88" t="str">
            <v>-</v>
          </cell>
          <cell r="O88" t="str">
            <v>-</v>
          </cell>
          <cell r="P88">
            <v>2</v>
          </cell>
          <cell r="Q88" t="str">
            <v>Polyester</v>
          </cell>
          <cell r="R88" t="str">
            <v>Rigid</v>
          </cell>
          <cell r="S88" t="str">
            <v>PVC</v>
          </cell>
          <cell r="T88">
            <v>0.22</v>
          </cell>
          <cell r="U88">
            <v>0.86</v>
          </cell>
          <cell r="V88">
            <v>45</v>
          </cell>
          <cell r="W88">
            <v>1</v>
          </cell>
          <cell r="X88">
            <v>23</v>
          </cell>
          <cell r="Y88">
            <v>176</v>
          </cell>
          <cell r="Z88">
            <v>0.16</v>
          </cell>
          <cell r="AA88">
            <v>0.14000000000000001</v>
          </cell>
          <cell r="AB88">
            <v>0.05</v>
          </cell>
          <cell r="AC88">
            <v>1.77</v>
          </cell>
          <cell r="AD88">
            <v>2.76</v>
          </cell>
          <cell r="AE88">
            <v>7</v>
          </cell>
          <cell r="AF88" t="str">
            <v>1XSP</v>
          </cell>
          <cell r="AG88">
            <v>62</v>
          </cell>
          <cell r="AH88" t="str">
            <v>N/R</v>
          </cell>
          <cell r="AI88" t="str">
            <v>N/R</v>
          </cell>
          <cell r="AJ88" t="str">
            <v>EZZ</v>
          </cell>
          <cell r="AK88" t="str">
            <v>ESD</v>
          </cell>
          <cell r="AL88" t="str">
            <v>CPVC</v>
          </cell>
          <cell r="AM88" t="str">
            <v>Yes</v>
          </cell>
          <cell r="AN88" t="str">
            <v>No</v>
          </cell>
          <cell r="AO88" t="str">
            <v>No</v>
          </cell>
          <cell r="AQ88" t="str">
            <v>X</v>
          </cell>
          <cell r="AY88" t="str">
            <v>X</v>
          </cell>
        </row>
        <row r="89">
          <cell r="C89" t="str">
            <v>FP25-2T</v>
          </cell>
          <cell r="D89" t="str">
            <v>X</v>
          </cell>
          <cell r="F89" t="str">
            <v>NAT</v>
          </cell>
          <cell r="G89" t="str">
            <v>Beige</v>
          </cell>
          <cell r="H89" t="str">
            <v>DIA</v>
          </cell>
          <cell r="I89">
            <v>0.22</v>
          </cell>
          <cell r="J89">
            <v>40</v>
          </cell>
          <cell r="K89" t="str">
            <v>Polyester</v>
          </cell>
          <cell r="L89" t="str">
            <v>Brown</v>
          </cell>
          <cell r="M89" t="str">
            <v>Text.</v>
          </cell>
          <cell r="N89" t="str">
            <v>-</v>
          </cell>
          <cell r="O89" t="str">
            <v>-</v>
          </cell>
          <cell r="P89">
            <v>2</v>
          </cell>
          <cell r="Q89" t="str">
            <v>Polyester</v>
          </cell>
          <cell r="R89" t="str">
            <v>Rigid</v>
          </cell>
          <cell r="S89" t="str">
            <v>SBR</v>
          </cell>
          <cell r="T89">
            <v>0.32400000000000001</v>
          </cell>
          <cell r="U89">
            <v>1.3</v>
          </cell>
          <cell r="V89">
            <v>150</v>
          </cell>
          <cell r="W89">
            <v>1</v>
          </cell>
          <cell r="X89">
            <v>-40</v>
          </cell>
          <cell r="Y89">
            <v>250</v>
          </cell>
          <cell r="Z89">
            <v>0.3</v>
          </cell>
          <cell r="AA89">
            <v>0.15</v>
          </cell>
          <cell r="AB89">
            <v>0.05</v>
          </cell>
          <cell r="AC89">
            <v>2.5</v>
          </cell>
          <cell r="AD89">
            <v>4</v>
          </cell>
          <cell r="AE89">
            <v>15</v>
          </cell>
          <cell r="AF89">
            <v>1</v>
          </cell>
          <cell r="AG89">
            <v>125</v>
          </cell>
          <cell r="AH89" t="str">
            <v>N/R</v>
          </cell>
          <cell r="AI89" t="str">
            <v>N/R</v>
          </cell>
          <cell r="AJ89" t="str">
            <v>ESD</v>
          </cell>
          <cell r="AK89" t="str">
            <v>ESD</v>
          </cell>
          <cell r="AL89" t="str">
            <v>ECRF</v>
          </cell>
          <cell r="AM89" t="str">
            <v>No</v>
          </cell>
          <cell r="AN89" t="str">
            <v>No</v>
          </cell>
          <cell r="AO89" t="str">
            <v>No</v>
          </cell>
          <cell r="AP89" t="str">
            <v>x</v>
          </cell>
          <cell r="AQ89" t="str">
            <v>X</v>
          </cell>
          <cell r="AS89" t="str">
            <v>X</v>
          </cell>
          <cell r="AT89" t="str">
            <v>X</v>
          </cell>
          <cell r="AV89" t="str">
            <v>X</v>
          </cell>
          <cell r="AY89" t="str">
            <v>X</v>
          </cell>
        </row>
        <row r="90">
          <cell r="C90" t="str">
            <v>FP25-3T</v>
          </cell>
          <cell r="D90" t="str">
            <v>X</v>
          </cell>
          <cell r="F90" t="str">
            <v>NAT</v>
          </cell>
          <cell r="G90" t="str">
            <v>Beige</v>
          </cell>
          <cell r="H90" t="str">
            <v>DIA</v>
          </cell>
          <cell r="I90">
            <v>0.22</v>
          </cell>
          <cell r="J90">
            <v>40</v>
          </cell>
          <cell r="K90" t="str">
            <v>Polyester</v>
          </cell>
          <cell r="L90" t="str">
            <v>Brown</v>
          </cell>
          <cell r="M90" t="str">
            <v>Text.</v>
          </cell>
          <cell r="N90" t="str">
            <v>-</v>
          </cell>
          <cell r="O90" t="str">
            <v>-</v>
          </cell>
          <cell r="P90">
            <v>3</v>
          </cell>
          <cell r="Q90" t="str">
            <v>Polyester</v>
          </cell>
          <cell r="R90" t="str">
            <v>Rigid</v>
          </cell>
          <cell r="S90" t="str">
            <v>SBR</v>
          </cell>
          <cell r="T90">
            <v>0.35799999999999998</v>
          </cell>
          <cell r="U90">
            <v>1.5</v>
          </cell>
          <cell r="V90">
            <v>225</v>
          </cell>
          <cell r="W90">
            <v>1</v>
          </cell>
          <cell r="X90">
            <v>-40</v>
          </cell>
          <cell r="Y90">
            <v>250</v>
          </cell>
          <cell r="Z90">
            <v>0.3</v>
          </cell>
          <cell r="AA90">
            <v>0.15</v>
          </cell>
          <cell r="AB90">
            <v>0.05</v>
          </cell>
          <cell r="AC90">
            <v>3</v>
          </cell>
          <cell r="AD90">
            <v>6</v>
          </cell>
          <cell r="AE90">
            <v>15</v>
          </cell>
          <cell r="AF90">
            <v>2</v>
          </cell>
          <cell r="AG90">
            <v>125</v>
          </cell>
          <cell r="AH90" t="str">
            <v>N/R</v>
          </cell>
          <cell r="AI90" t="str">
            <v>N/R</v>
          </cell>
          <cell r="AJ90" t="str">
            <v>ESD</v>
          </cell>
          <cell r="AK90" t="str">
            <v>ESD</v>
          </cell>
          <cell r="AL90" t="str">
            <v>ECRF</v>
          </cell>
          <cell r="AM90" t="str">
            <v>No</v>
          </cell>
          <cell r="AN90" t="str">
            <v>No</v>
          </cell>
          <cell r="AO90" t="str">
            <v>No</v>
          </cell>
          <cell r="AP90" t="str">
            <v>x</v>
          </cell>
          <cell r="AQ90" t="str">
            <v>X</v>
          </cell>
          <cell r="AR90" t="str">
            <v>x</v>
          </cell>
          <cell r="AS90" t="str">
            <v>X</v>
          </cell>
          <cell r="AT90" t="str">
            <v>X</v>
          </cell>
          <cell r="AV90" t="str">
            <v>X</v>
          </cell>
          <cell r="AY90" t="str">
            <v>X</v>
          </cell>
        </row>
        <row r="91">
          <cell r="C91" t="str">
            <v>FP27-2</v>
          </cell>
          <cell r="D91" t="str">
            <v>X</v>
          </cell>
          <cell r="F91" t="str">
            <v>PVC</v>
          </cell>
          <cell r="G91" t="str">
            <v>Green</v>
          </cell>
          <cell r="H91" t="str">
            <v>Smooth</v>
          </cell>
          <cell r="I91">
            <v>0.02</v>
          </cell>
          <cell r="J91">
            <v>78</v>
          </cell>
          <cell r="K91" t="str">
            <v>Polyester</v>
          </cell>
          <cell r="L91" t="str">
            <v>Natural</v>
          </cell>
          <cell r="M91" t="str">
            <v>Text.</v>
          </cell>
          <cell r="N91" t="str">
            <v>-</v>
          </cell>
          <cell r="O91" t="str">
            <v>-</v>
          </cell>
          <cell r="P91">
            <v>2</v>
          </cell>
          <cell r="Q91" t="str">
            <v>Polyester</v>
          </cell>
          <cell r="R91" t="str">
            <v>Rigid</v>
          </cell>
          <cell r="S91" t="str">
            <v>PVC</v>
          </cell>
          <cell r="T91">
            <v>0.08</v>
          </cell>
          <cell r="U91">
            <v>0.49</v>
          </cell>
          <cell r="V91">
            <v>57</v>
          </cell>
          <cell r="W91">
            <v>1</v>
          </cell>
          <cell r="X91">
            <v>23</v>
          </cell>
          <cell r="Y91">
            <v>176</v>
          </cell>
          <cell r="Z91">
            <v>0.18</v>
          </cell>
          <cell r="AA91">
            <v>0.21</v>
          </cell>
          <cell r="AB91">
            <v>0.05</v>
          </cell>
          <cell r="AC91">
            <v>1.57</v>
          </cell>
          <cell r="AD91">
            <v>2.36</v>
          </cell>
          <cell r="AE91">
            <v>7</v>
          </cell>
          <cell r="AF91" t="str">
            <v>1XSP</v>
          </cell>
          <cell r="AG91">
            <v>62</v>
          </cell>
          <cell r="AH91" t="str">
            <v>N/R</v>
          </cell>
          <cell r="AI91" t="str">
            <v>N/R</v>
          </cell>
          <cell r="AJ91" t="str">
            <v>EZZ</v>
          </cell>
          <cell r="AK91" t="str">
            <v>ESD</v>
          </cell>
          <cell r="AL91" t="str">
            <v>CPVC</v>
          </cell>
          <cell r="AM91" t="str">
            <v>No</v>
          </cell>
          <cell r="AN91" t="str">
            <v>Yes</v>
          </cell>
          <cell r="AO91" t="str">
            <v>No</v>
          </cell>
          <cell r="AP91" t="str">
            <v>X</v>
          </cell>
          <cell r="AQ91" t="str">
            <v>X</v>
          </cell>
          <cell r="AS91" t="str">
            <v>X</v>
          </cell>
          <cell r="AT91" t="str">
            <v>X</v>
          </cell>
          <cell r="AU91" t="str">
            <v>X</v>
          </cell>
          <cell r="AV91" t="str">
            <v>X</v>
          </cell>
          <cell r="AX91" t="str">
            <v>x</v>
          </cell>
          <cell r="AY91" t="str">
            <v>X</v>
          </cell>
        </row>
        <row r="92">
          <cell r="C92" t="str">
            <v>FP32-2</v>
          </cell>
          <cell r="D92" t="str">
            <v>X</v>
          </cell>
          <cell r="F92" t="str">
            <v>PVC</v>
          </cell>
          <cell r="G92" t="str">
            <v>Grey</v>
          </cell>
          <cell r="H92" t="str">
            <v>RIB</v>
          </cell>
          <cell r="I92">
            <v>6.6000000000000003E-2</v>
          </cell>
          <cell r="J92">
            <v>50</v>
          </cell>
          <cell r="K92" t="str">
            <v>Polyester</v>
          </cell>
          <cell r="L92" t="str">
            <v>Natural</v>
          </cell>
          <cell r="M92" t="str">
            <v>Text.</v>
          </cell>
          <cell r="N92" t="str">
            <v>-</v>
          </cell>
          <cell r="O92" t="str">
            <v>-</v>
          </cell>
          <cell r="P92">
            <v>2</v>
          </cell>
          <cell r="Q92" t="str">
            <v>Polyester</v>
          </cell>
          <cell r="R92" t="str">
            <v>Rigid</v>
          </cell>
          <cell r="S92" t="str">
            <v>PVC</v>
          </cell>
          <cell r="T92">
            <v>0.12</v>
          </cell>
          <cell r="U92">
            <v>0.71</v>
          </cell>
          <cell r="V92">
            <v>62</v>
          </cell>
          <cell r="W92">
            <v>1</v>
          </cell>
          <cell r="X92">
            <v>14</v>
          </cell>
          <cell r="Y92">
            <v>176</v>
          </cell>
          <cell r="Z92">
            <v>0.22</v>
          </cell>
          <cell r="AA92">
            <v>0.19</v>
          </cell>
          <cell r="AB92">
            <v>0.05</v>
          </cell>
          <cell r="AC92">
            <v>1.9</v>
          </cell>
          <cell r="AD92">
            <v>3.1</v>
          </cell>
          <cell r="AE92">
            <v>7</v>
          </cell>
          <cell r="AF92" t="str">
            <v>1XSP</v>
          </cell>
          <cell r="AG92">
            <v>62</v>
          </cell>
          <cell r="AH92" t="str">
            <v>N/R</v>
          </cell>
          <cell r="AI92" t="str">
            <v>N/R</v>
          </cell>
          <cell r="AJ92" t="str">
            <v>EZZ</v>
          </cell>
          <cell r="AK92" t="str">
            <v>ESD</v>
          </cell>
          <cell r="AL92" t="str">
            <v>CPVC</v>
          </cell>
          <cell r="AM92" t="str">
            <v>No</v>
          </cell>
          <cell r="AN92" t="str">
            <v>No</v>
          </cell>
          <cell r="AO92" t="str">
            <v>No</v>
          </cell>
          <cell r="AQ92" t="str">
            <v>X</v>
          </cell>
          <cell r="AS92" t="str">
            <v>X</v>
          </cell>
          <cell r="AT92" t="str">
            <v>X</v>
          </cell>
          <cell r="AU92" t="str">
            <v>x</v>
          </cell>
          <cell r="AV92" t="str">
            <v>X</v>
          </cell>
          <cell r="AX92" t="str">
            <v>x</v>
          </cell>
          <cell r="AY92" t="str">
            <v>X</v>
          </cell>
        </row>
        <row r="93">
          <cell r="C93" t="str">
            <v>FP32-2W</v>
          </cell>
          <cell r="D93" t="str">
            <v>X</v>
          </cell>
          <cell r="F93" t="str">
            <v>PVC</v>
          </cell>
          <cell r="G93" t="str">
            <v>White</v>
          </cell>
          <cell r="H93" t="str">
            <v>RIB</v>
          </cell>
          <cell r="I93">
            <v>6.6000000000000003E-2</v>
          </cell>
          <cell r="J93">
            <v>55</v>
          </cell>
          <cell r="K93" t="str">
            <v>Polyester</v>
          </cell>
          <cell r="L93" t="str">
            <v>White</v>
          </cell>
          <cell r="M93" t="str">
            <v>Text.</v>
          </cell>
          <cell r="N93" t="str">
            <v>-</v>
          </cell>
          <cell r="O93" t="str">
            <v>-</v>
          </cell>
          <cell r="P93">
            <v>2</v>
          </cell>
          <cell r="Q93" t="str">
            <v>Polyester</v>
          </cell>
          <cell r="R93" t="str">
            <v>Rigid</v>
          </cell>
          <cell r="S93" t="str">
            <v>PVC</v>
          </cell>
          <cell r="T93">
            <v>0.12</v>
          </cell>
          <cell r="U93">
            <v>0.71</v>
          </cell>
          <cell r="V93">
            <v>62</v>
          </cell>
          <cell r="W93">
            <v>1</v>
          </cell>
          <cell r="X93">
            <v>14</v>
          </cell>
          <cell r="Y93">
            <v>176</v>
          </cell>
          <cell r="Z93">
            <v>0.22</v>
          </cell>
          <cell r="AA93">
            <v>0.19</v>
          </cell>
          <cell r="AB93">
            <v>0.05</v>
          </cell>
          <cell r="AC93">
            <v>1.9</v>
          </cell>
          <cell r="AD93">
            <v>3.1</v>
          </cell>
          <cell r="AE93">
            <v>7</v>
          </cell>
          <cell r="AF93">
            <v>1</v>
          </cell>
          <cell r="AG93">
            <v>62</v>
          </cell>
          <cell r="AH93" t="str">
            <v>N/R</v>
          </cell>
          <cell r="AI93" t="str">
            <v>N/R</v>
          </cell>
          <cell r="AJ93" t="str">
            <v>EZZ</v>
          </cell>
          <cell r="AK93" t="str">
            <v>ESD</v>
          </cell>
          <cell r="AL93" t="str">
            <v>CPVC</v>
          </cell>
          <cell r="AM93" t="str">
            <v>Yes</v>
          </cell>
          <cell r="AN93" t="str">
            <v>No</v>
          </cell>
          <cell r="AO93" t="str">
            <v>No</v>
          </cell>
          <cell r="AQ93" t="str">
            <v>X</v>
          </cell>
          <cell r="AV93" t="str">
            <v>X</v>
          </cell>
          <cell r="AY93" t="str">
            <v>X</v>
          </cell>
        </row>
        <row r="94">
          <cell r="C94" t="str">
            <v>GG4E RFQ</v>
          </cell>
          <cell r="E94" t="str">
            <v>x</v>
          </cell>
          <cell r="G94" t="str">
            <v>Blue</v>
          </cell>
          <cell r="H94" t="str">
            <v>Smooth</v>
          </cell>
          <cell r="I94" t="str">
            <v>-</v>
          </cell>
          <cell r="L94" t="str">
            <v>Black</v>
          </cell>
          <cell r="M94" t="str">
            <v>Text.</v>
          </cell>
          <cell r="N94" t="str">
            <v>-</v>
          </cell>
          <cell r="O94" t="str">
            <v>-</v>
          </cell>
          <cell r="P94">
            <v>0</v>
          </cell>
          <cell r="R94" t="str">
            <v>Flexible</v>
          </cell>
          <cell r="S94" t="str">
            <v>-</v>
          </cell>
          <cell r="AB94">
            <v>0.05</v>
          </cell>
          <cell r="AE94" t="str">
            <v>00</v>
          </cell>
          <cell r="AF94">
            <v>25</v>
          </cell>
          <cell r="AG94" t="str">
            <v>N/R</v>
          </cell>
          <cell r="AH94" t="str">
            <v>N/R</v>
          </cell>
          <cell r="AI94" t="str">
            <v>N/R</v>
          </cell>
          <cell r="AJ94" t="str">
            <v>EZ</v>
          </cell>
          <cell r="AK94" t="str">
            <v>N/R</v>
          </cell>
          <cell r="AL94" t="str">
            <v>-</v>
          </cell>
          <cell r="AM94" t="str">
            <v>No</v>
          </cell>
          <cell r="AN94" t="str">
            <v>No</v>
          </cell>
          <cell r="AO94" t="str">
            <v>No</v>
          </cell>
          <cell r="AQ94" t="str">
            <v>x</v>
          </cell>
          <cell r="AS94" t="str">
            <v>x</v>
          </cell>
          <cell r="AT94" t="str">
            <v>x</v>
          </cell>
          <cell r="AU94" t="str">
            <v>x</v>
          </cell>
          <cell r="AV94" t="str">
            <v>x</v>
          </cell>
          <cell r="AY94" t="str">
            <v>x</v>
          </cell>
        </row>
        <row r="95">
          <cell r="C95" t="str">
            <v>GT-02</v>
          </cell>
          <cell r="E95" t="str">
            <v>x</v>
          </cell>
          <cell r="F95" t="str">
            <v>NBR</v>
          </cell>
          <cell r="G95" t="str">
            <v>Blue</v>
          </cell>
          <cell r="H95" t="str">
            <v>Text.</v>
          </cell>
          <cell r="K95" t="str">
            <v>Polyester</v>
          </cell>
          <cell r="L95" t="str">
            <v>Black</v>
          </cell>
          <cell r="M95" t="str">
            <v>Text.</v>
          </cell>
          <cell r="N95" t="str">
            <v>-</v>
          </cell>
          <cell r="O95" t="str">
            <v>-</v>
          </cell>
          <cell r="P95">
            <v>2</v>
          </cell>
          <cell r="Q95" t="str">
            <v>Polyester</v>
          </cell>
          <cell r="R95" t="str">
            <v>Rigid</v>
          </cell>
          <cell r="S95" t="str">
            <v>PA</v>
          </cell>
          <cell r="AB95">
            <v>0.05</v>
          </cell>
          <cell r="AE95" t="str">
            <v>00</v>
          </cell>
          <cell r="AF95">
            <v>25</v>
          </cell>
          <cell r="AG95" t="str">
            <v>N/R</v>
          </cell>
          <cell r="AH95" t="str">
            <v>N/R</v>
          </cell>
          <cell r="AI95" t="str">
            <v>N/R</v>
          </cell>
          <cell r="AJ95" t="str">
            <v>ESD</v>
          </cell>
          <cell r="AK95" t="str">
            <v>N/R</v>
          </cell>
          <cell r="AL95" t="str">
            <v>-</v>
          </cell>
          <cell r="AM95" t="str">
            <v>No</v>
          </cell>
          <cell r="AN95" t="str">
            <v>No</v>
          </cell>
          <cell r="AO95" t="str">
            <v>No</v>
          </cell>
          <cell r="AS95" t="str">
            <v>x</v>
          </cell>
          <cell r="AT95" t="str">
            <v>x</v>
          </cell>
          <cell r="AX95" t="str">
            <v>x</v>
          </cell>
          <cell r="AY95" t="str">
            <v>x</v>
          </cell>
          <cell r="AZ95" t="str">
            <v>x</v>
          </cell>
        </row>
        <row r="96">
          <cell r="C96" t="str">
            <v>H12Y1R</v>
          </cell>
          <cell r="E96" t="str">
            <v>X</v>
          </cell>
          <cell r="F96" t="str">
            <v>HPVC</v>
          </cell>
          <cell r="G96" t="str">
            <v>Green</v>
          </cell>
          <cell r="H96" t="str">
            <v>Text.</v>
          </cell>
          <cell r="I96">
            <v>0.02</v>
          </cell>
          <cell r="J96">
            <v>75</v>
          </cell>
          <cell r="K96" t="str">
            <v>RC</v>
          </cell>
          <cell r="L96" t="str">
            <v>Black</v>
          </cell>
          <cell r="M96" t="str">
            <v>Text.</v>
          </cell>
          <cell r="N96" t="str">
            <v>-</v>
          </cell>
          <cell r="O96" t="str">
            <v>-</v>
          </cell>
          <cell r="P96">
            <v>2</v>
          </cell>
          <cell r="Q96" t="str">
            <v>Polyester</v>
          </cell>
          <cell r="R96" t="str">
            <v>Rigid</v>
          </cell>
          <cell r="S96" t="str">
            <v>PVC</v>
          </cell>
          <cell r="T96">
            <v>0.08</v>
          </cell>
          <cell r="U96">
            <v>0.47</v>
          </cell>
          <cell r="V96">
            <v>57</v>
          </cell>
          <cell r="W96">
            <v>1</v>
          </cell>
          <cell r="X96">
            <v>23</v>
          </cell>
          <cell r="Y96">
            <v>176</v>
          </cell>
          <cell r="Z96">
            <v>0.13</v>
          </cell>
          <cell r="AA96">
            <v>0.12</v>
          </cell>
          <cell r="AB96">
            <v>0.05</v>
          </cell>
          <cell r="AC96">
            <v>0.98</v>
          </cell>
          <cell r="AD96">
            <v>1.97</v>
          </cell>
          <cell r="AE96">
            <v>7</v>
          </cell>
          <cell r="AF96" t="str">
            <v>1XSP</v>
          </cell>
          <cell r="AG96">
            <v>62</v>
          </cell>
          <cell r="AH96" t="str">
            <v>N/R</v>
          </cell>
          <cell r="AI96" t="str">
            <v>N/R</v>
          </cell>
          <cell r="AJ96" t="str">
            <v>EZ</v>
          </cell>
          <cell r="AK96" t="str">
            <v>ESD</v>
          </cell>
          <cell r="AL96" t="str">
            <v>CPVC</v>
          </cell>
          <cell r="AM96" t="str">
            <v>No</v>
          </cell>
          <cell r="AN96" t="str">
            <v>No</v>
          </cell>
          <cell r="AO96" t="str">
            <v>No</v>
          </cell>
          <cell r="AS96" t="str">
            <v>x</v>
          </cell>
          <cell r="AT96" t="str">
            <v>x</v>
          </cell>
          <cell r="AV96" t="str">
            <v>x</v>
          </cell>
          <cell r="AX96" t="str">
            <v>x</v>
          </cell>
          <cell r="AY96" t="str">
            <v>x</v>
          </cell>
        </row>
        <row r="97">
          <cell r="C97" t="str">
            <v>HSW-3</v>
          </cell>
          <cell r="D97" t="str">
            <v>X</v>
          </cell>
          <cell r="F97" t="str">
            <v>COTTON</v>
          </cell>
          <cell r="G97" t="str">
            <v>Natural</v>
          </cell>
          <cell r="H97" t="str">
            <v>Text.</v>
          </cell>
          <cell r="I97" t="str">
            <v>-</v>
          </cell>
          <cell r="J97" t="str">
            <v>-</v>
          </cell>
          <cell r="K97" t="str">
            <v>P/C</v>
          </cell>
          <cell r="L97" t="str">
            <v>Black</v>
          </cell>
          <cell r="M97" t="str">
            <v>-</v>
          </cell>
          <cell r="N97" t="str">
            <v>-</v>
          </cell>
          <cell r="O97" t="str">
            <v>-</v>
          </cell>
          <cell r="P97">
            <v>3</v>
          </cell>
          <cell r="Q97" t="str">
            <v>P/C</v>
          </cell>
          <cell r="R97" t="str">
            <v>Flexible</v>
          </cell>
          <cell r="S97" t="str">
            <v>SBR</v>
          </cell>
          <cell r="T97">
            <v>0.14099999999999999</v>
          </cell>
          <cell r="U97">
            <v>0.67</v>
          </cell>
          <cell r="V97">
            <v>90</v>
          </cell>
          <cell r="W97">
            <v>1.5</v>
          </cell>
          <cell r="X97">
            <v>-40</v>
          </cell>
          <cell r="Y97">
            <v>250</v>
          </cell>
          <cell r="Z97">
            <v>0.4</v>
          </cell>
          <cell r="AA97">
            <v>0.3</v>
          </cell>
          <cell r="AB97">
            <v>0.05</v>
          </cell>
          <cell r="AC97">
            <v>2.5</v>
          </cell>
          <cell r="AD97">
            <v>3</v>
          </cell>
          <cell r="AE97">
            <v>15</v>
          </cell>
          <cell r="AF97">
            <v>2</v>
          </cell>
          <cell r="AG97">
            <v>125</v>
          </cell>
          <cell r="AH97" t="str">
            <v>N/R</v>
          </cell>
          <cell r="AI97" t="str">
            <v>N/R</v>
          </cell>
          <cell r="AJ97" t="str">
            <v>ESD</v>
          </cell>
          <cell r="AK97" t="str">
            <v>ESD</v>
          </cell>
          <cell r="AL97" t="str">
            <v>ECRF</v>
          </cell>
          <cell r="AM97" t="str">
            <v>No</v>
          </cell>
          <cell r="AN97" t="str">
            <v>No</v>
          </cell>
          <cell r="AO97" t="str">
            <v>No</v>
          </cell>
          <cell r="AR97" t="str">
            <v>x</v>
          </cell>
          <cell r="AT97" t="str">
            <v>X</v>
          </cell>
          <cell r="AV97" t="str">
            <v>X</v>
          </cell>
          <cell r="AX97" t="str">
            <v>x</v>
          </cell>
          <cell r="AY97" t="str">
            <v>X</v>
          </cell>
        </row>
        <row r="98">
          <cell r="C98" t="str">
            <v>HSW-4</v>
          </cell>
          <cell r="D98" t="str">
            <v>X</v>
          </cell>
          <cell r="F98" t="str">
            <v>COTTON</v>
          </cell>
          <cell r="G98" t="str">
            <v>Natural</v>
          </cell>
          <cell r="H98" t="str">
            <v>Text.</v>
          </cell>
          <cell r="I98" t="str">
            <v>-</v>
          </cell>
          <cell r="J98" t="str">
            <v>-</v>
          </cell>
          <cell r="K98" t="str">
            <v>P/C</v>
          </cell>
          <cell r="L98" t="str">
            <v>Black</v>
          </cell>
          <cell r="M98" t="str">
            <v>-</v>
          </cell>
          <cell r="N98" t="str">
            <v>-</v>
          </cell>
          <cell r="O98" t="str">
            <v>-</v>
          </cell>
          <cell r="P98">
            <v>4</v>
          </cell>
          <cell r="Q98" t="str">
            <v>P/C</v>
          </cell>
          <cell r="R98" t="str">
            <v>Flexible</v>
          </cell>
          <cell r="S98" t="str">
            <v>SBR</v>
          </cell>
          <cell r="T98">
            <v>0.1875</v>
          </cell>
          <cell r="U98">
            <v>1.06</v>
          </cell>
          <cell r="V98">
            <v>120</v>
          </cell>
          <cell r="W98">
            <v>1.5</v>
          </cell>
          <cell r="X98">
            <v>-40</v>
          </cell>
          <cell r="Y98">
            <v>250</v>
          </cell>
          <cell r="Z98">
            <v>0.4</v>
          </cell>
          <cell r="AA98">
            <v>0.3</v>
          </cell>
          <cell r="AB98">
            <v>0.05</v>
          </cell>
          <cell r="AC98">
            <v>3</v>
          </cell>
          <cell r="AD98">
            <v>3.5</v>
          </cell>
          <cell r="AE98">
            <v>25</v>
          </cell>
          <cell r="AF98">
            <v>3</v>
          </cell>
          <cell r="AG98">
            <v>187</v>
          </cell>
          <cell r="AH98" t="str">
            <v>N/R</v>
          </cell>
          <cell r="AI98" t="str">
            <v>N/R</v>
          </cell>
          <cell r="AJ98" t="str">
            <v>ESD</v>
          </cell>
          <cell r="AK98" t="str">
            <v>ESD</v>
          </cell>
          <cell r="AL98" t="str">
            <v>ECRF</v>
          </cell>
          <cell r="AM98" t="str">
            <v>No</v>
          </cell>
          <cell r="AN98" t="str">
            <v>No</v>
          </cell>
          <cell r="AO98" t="str">
            <v>No</v>
          </cell>
          <cell r="AR98" t="str">
            <v>x</v>
          </cell>
          <cell r="AT98" t="str">
            <v>X</v>
          </cell>
          <cell r="AV98" t="str">
            <v>X</v>
          </cell>
          <cell r="AX98" t="str">
            <v>x</v>
          </cell>
          <cell r="AY98" t="str">
            <v>X</v>
          </cell>
        </row>
        <row r="99">
          <cell r="C99" t="str">
            <v>I150-2</v>
          </cell>
          <cell r="D99" t="str">
            <v>X</v>
          </cell>
          <cell r="F99" t="str">
            <v>SBR</v>
          </cell>
          <cell r="G99" t="str">
            <v>Black</v>
          </cell>
          <cell r="H99" t="str">
            <v>Smooth</v>
          </cell>
          <cell r="I99">
            <v>0.03</v>
          </cell>
          <cell r="J99">
            <v>70</v>
          </cell>
          <cell r="K99" t="str">
            <v>Polyester</v>
          </cell>
          <cell r="L99" t="str">
            <v>Brown</v>
          </cell>
          <cell r="M99" t="str">
            <v>Text.</v>
          </cell>
          <cell r="N99" t="str">
            <v>-</v>
          </cell>
          <cell r="O99" t="str">
            <v>-</v>
          </cell>
          <cell r="P99">
            <v>2</v>
          </cell>
          <cell r="Q99" t="str">
            <v>Polyester</v>
          </cell>
          <cell r="R99" t="str">
            <v>Flexible</v>
          </cell>
          <cell r="S99" t="str">
            <v>SBR</v>
          </cell>
          <cell r="T99">
            <v>0.123</v>
          </cell>
          <cell r="U99">
            <v>0.76</v>
          </cell>
          <cell r="V99">
            <v>160</v>
          </cell>
          <cell r="W99">
            <v>2</v>
          </cell>
          <cell r="X99">
            <v>-20</v>
          </cell>
          <cell r="Y99">
            <v>225</v>
          </cell>
          <cell r="Z99">
            <v>0.22</v>
          </cell>
          <cell r="AA99">
            <v>0.2</v>
          </cell>
          <cell r="AB99">
            <v>0.05</v>
          </cell>
          <cell r="AC99">
            <v>4</v>
          </cell>
          <cell r="AD99">
            <v>4</v>
          </cell>
          <cell r="AE99">
            <v>15</v>
          </cell>
          <cell r="AF99">
            <v>1</v>
          </cell>
          <cell r="AG99">
            <v>125</v>
          </cell>
          <cell r="AH99" t="str">
            <v>N/R</v>
          </cell>
          <cell r="AI99" t="str">
            <v>N/R</v>
          </cell>
          <cell r="AJ99" t="str">
            <v>ESD</v>
          </cell>
          <cell r="AK99" t="str">
            <v>ESD</v>
          </cell>
          <cell r="AL99" t="str">
            <v>ECRF</v>
          </cell>
          <cell r="AM99" t="str">
            <v>No</v>
          </cell>
          <cell r="AN99" t="str">
            <v>No</v>
          </cell>
          <cell r="AO99" t="str">
            <v>No</v>
          </cell>
          <cell r="AP99" t="str">
            <v>X</v>
          </cell>
          <cell r="AR99" t="str">
            <v>x</v>
          </cell>
          <cell r="AS99" t="str">
            <v>X</v>
          </cell>
          <cell r="AT99" t="str">
            <v>X</v>
          </cell>
          <cell r="AV99" t="str">
            <v>x</v>
          </cell>
          <cell r="AW99" t="str">
            <v>X</v>
          </cell>
          <cell r="AY99" t="str">
            <v>X</v>
          </cell>
        </row>
        <row r="100">
          <cell r="C100" t="str">
            <v>I150-2CT</v>
          </cell>
          <cell r="D100" t="str">
            <v>X</v>
          </cell>
          <cell r="F100" t="str">
            <v>SBR</v>
          </cell>
          <cell r="G100" t="str">
            <v>Black</v>
          </cell>
          <cell r="H100" t="str">
            <v>CT</v>
          </cell>
          <cell r="I100">
            <v>0.188</v>
          </cell>
          <cell r="J100">
            <v>70</v>
          </cell>
          <cell r="K100" t="str">
            <v>Polyester</v>
          </cell>
          <cell r="L100" t="str">
            <v>Brown</v>
          </cell>
          <cell r="M100" t="str">
            <v>Text.</v>
          </cell>
          <cell r="N100" t="str">
            <v>-</v>
          </cell>
          <cell r="O100" t="str">
            <v>-</v>
          </cell>
          <cell r="P100">
            <v>2</v>
          </cell>
          <cell r="Q100" t="str">
            <v>Polyester</v>
          </cell>
          <cell r="R100" t="str">
            <v>Flexible</v>
          </cell>
          <cell r="S100" t="str">
            <v>SBR</v>
          </cell>
          <cell r="T100">
            <v>0.34699999999999998</v>
          </cell>
          <cell r="U100">
            <v>1.5</v>
          </cell>
          <cell r="V100">
            <v>160</v>
          </cell>
          <cell r="W100">
            <v>1.5</v>
          </cell>
          <cell r="X100">
            <v>-10</v>
          </cell>
          <cell r="Y100">
            <v>200</v>
          </cell>
          <cell r="Z100">
            <v>0.22</v>
          </cell>
          <cell r="AA100">
            <v>0.2</v>
          </cell>
          <cell r="AB100">
            <v>0.05</v>
          </cell>
          <cell r="AC100">
            <v>4</v>
          </cell>
          <cell r="AD100">
            <v>6</v>
          </cell>
          <cell r="AE100">
            <v>15</v>
          </cell>
          <cell r="AF100">
            <v>1</v>
          </cell>
          <cell r="AG100">
            <v>125</v>
          </cell>
          <cell r="AH100" t="str">
            <v>N/R</v>
          </cell>
          <cell r="AI100" t="str">
            <v>N/R</v>
          </cell>
          <cell r="AJ100" t="str">
            <v>ESD</v>
          </cell>
          <cell r="AK100" t="str">
            <v>ESD</v>
          </cell>
          <cell r="AL100" t="str">
            <v>ECRF</v>
          </cell>
          <cell r="AM100" t="str">
            <v>No</v>
          </cell>
          <cell r="AN100" t="str">
            <v>No</v>
          </cell>
          <cell r="AO100" t="str">
            <v>No</v>
          </cell>
          <cell r="AP100" t="str">
            <v>X</v>
          </cell>
          <cell r="AR100" t="str">
            <v>x</v>
          </cell>
          <cell r="AS100" t="str">
            <v>X</v>
          </cell>
          <cell r="AT100" t="str">
            <v>x</v>
          </cell>
          <cell r="AW100" t="str">
            <v>X</v>
          </cell>
          <cell r="AY100" t="str">
            <v>X</v>
          </cell>
        </row>
        <row r="101">
          <cell r="C101" t="str">
            <v>I225-3</v>
          </cell>
          <cell r="D101" t="str">
            <v>X</v>
          </cell>
          <cell r="F101" t="str">
            <v>SBR</v>
          </cell>
          <cell r="G101" t="str">
            <v>Black</v>
          </cell>
          <cell r="H101" t="str">
            <v>Smooth</v>
          </cell>
          <cell r="I101">
            <v>0.03</v>
          </cell>
          <cell r="J101">
            <v>70</v>
          </cell>
          <cell r="K101" t="str">
            <v>Polyester</v>
          </cell>
          <cell r="L101" t="str">
            <v>Brown</v>
          </cell>
          <cell r="M101" t="str">
            <v>Text.</v>
          </cell>
          <cell r="N101" t="str">
            <v>-</v>
          </cell>
          <cell r="O101" t="str">
            <v>-</v>
          </cell>
          <cell r="P101">
            <v>3</v>
          </cell>
          <cell r="Q101" t="str">
            <v>Polyester</v>
          </cell>
          <cell r="R101" t="str">
            <v>Flexible</v>
          </cell>
          <cell r="S101" t="str">
            <v>SBR</v>
          </cell>
          <cell r="T101">
            <v>0.21</v>
          </cell>
          <cell r="U101">
            <v>1.3</v>
          </cell>
          <cell r="V101">
            <v>240</v>
          </cell>
          <cell r="W101">
            <v>1</v>
          </cell>
          <cell r="X101">
            <v>-25</v>
          </cell>
          <cell r="Y101">
            <v>225</v>
          </cell>
          <cell r="Z101">
            <v>0.3</v>
          </cell>
          <cell r="AA101">
            <v>0.2</v>
          </cell>
          <cell r="AB101">
            <v>0.05</v>
          </cell>
          <cell r="AC101">
            <v>6</v>
          </cell>
          <cell r="AD101">
            <v>6</v>
          </cell>
          <cell r="AE101">
            <v>20</v>
          </cell>
          <cell r="AF101">
            <v>2</v>
          </cell>
          <cell r="AG101">
            <v>187</v>
          </cell>
          <cell r="AH101">
            <v>375</v>
          </cell>
          <cell r="AI101">
            <v>5</v>
          </cell>
          <cell r="AJ101" t="str">
            <v>ESD</v>
          </cell>
          <cell r="AK101" t="str">
            <v>ESD</v>
          </cell>
          <cell r="AL101" t="str">
            <v>ECRF</v>
          </cell>
          <cell r="AM101" t="str">
            <v>No</v>
          </cell>
          <cell r="AN101" t="str">
            <v>No</v>
          </cell>
          <cell r="AO101" t="str">
            <v>No</v>
          </cell>
          <cell r="AP101" t="str">
            <v>X</v>
          </cell>
          <cell r="AR101" t="str">
            <v>x</v>
          </cell>
          <cell r="AS101" t="str">
            <v>X</v>
          </cell>
          <cell r="AT101" t="str">
            <v>x</v>
          </cell>
          <cell r="AW101" t="str">
            <v>X</v>
          </cell>
          <cell r="AY101" t="str">
            <v>X</v>
          </cell>
        </row>
        <row r="102">
          <cell r="C102" t="str">
            <v>I225-3HT</v>
          </cell>
          <cell r="D102" t="str">
            <v>X</v>
          </cell>
          <cell r="F102" t="str">
            <v>EPDM</v>
          </cell>
          <cell r="G102" t="str">
            <v>Black</v>
          </cell>
          <cell r="H102" t="str">
            <v>Smooth</v>
          </cell>
          <cell r="I102">
            <v>0.125</v>
          </cell>
          <cell r="J102">
            <v>70</v>
          </cell>
          <cell r="K102" t="str">
            <v>Polyester</v>
          </cell>
          <cell r="L102" t="str">
            <v>Brown</v>
          </cell>
          <cell r="M102" t="str">
            <v>Text.</v>
          </cell>
          <cell r="N102" t="str">
            <v>-</v>
          </cell>
          <cell r="O102" t="str">
            <v>-</v>
          </cell>
          <cell r="P102">
            <v>3</v>
          </cell>
          <cell r="Q102" t="str">
            <v>Polyester</v>
          </cell>
          <cell r="R102" t="str">
            <v>Flexible</v>
          </cell>
          <cell r="S102" t="str">
            <v>EPDM</v>
          </cell>
          <cell r="T102">
            <v>0.25</v>
          </cell>
          <cell r="U102">
            <v>1.62</v>
          </cell>
          <cell r="V102">
            <v>225</v>
          </cell>
          <cell r="W102">
            <v>1</v>
          </cell>
          <cell r="X102">
            <v>-20</v>
          </cell>
          <cell r="Y102">
            <v>400</v>
          </cell>
          <cell r="Z102">
            <v>0.3</v>
          </cell>
          <cell r="AA102">
            <v>0.2</v>
          </cell>
          <cell r="AB102">
            <v>0.05</v>
          </cell>
          <cell r="AC102">
            <v>8</v>
          </cell>
          <cell r="AD102">
            <v>8</v>
          </cell>
          <cell r="AE102">
            <v>27</v>
          </cell>
          <cell r="AF102">
            <v>4</v>
          </cell>
          <cell r="AG102">
            <v>187</v>
          </cell>
          <cell r="AH102">
            <v>375</v>
          </cell>
          <cell r="AI102">
            <v>2</v>
          </cell>
          <cell r="AJ102" t="str">
            <v>ESD</v>
          </cell>
          <cell r="AK102" t="str">
            <v>ESD</v>
          </cell>
          <cell r="AL102" t="str">
            <v>ECRF</v>
          </cell>
          <cell r="AM102" t="str">
            <v>No</v>
          </cell>
          <cell r="AN102" t="str">
            <v>No</v>
          </cell>
          <cell r="AO102" t="str">
            <v>No</v>
          </cell>
          <cell r="AP102" t="str">
            <v xml:space="preserve"> </v>
          </cell>
          <cell r="AR102" t="str">
            <v>x</v>
          </cell>
          <cell r="AS102" t="str">
            <v>x</v>
          </cell>
          <cell r="AT102" t="str">
            <v>x</v>
          </cell>
          <cell r="AY102" t="str">
            <v>X</v>
          </cell>
        </row>
        <row r="103">
          <cell r="C103" t="str">
            <v>I225-3PG5</v>
          </cell>
          <cell r="D103" t="str">
            <v>Dessus seulement</v>
          </cell>
          <cell r="F103" t="str">
            <v>NAT</v>
          </cell>
          <cell r="G103" t="str">
            <v>Beige</v>
          </cell>
          <cell r="H103" t="str">
            <v>Smooth</v>
          </cell>
          <cell r="I103">
            <v>0.187</v>
          </cell>
          <cell r="J103">
            <v>40</v>
          </cell>
          <cell r="K103" t="str">
            <v>Polyester</v>
          </cell>
          <cell r="L103" t="str">
            <v>Brown</v>
          </cell>
          <cell r="M103" t="str">
            <v>Text.</v>
          </cell>
          <cell r="N103" t="str">
            <v>-</v>
          </cell>
          <cell r="O103" t="str">
            <v>-</v>
          </cell>
          <cell r="P103">
            <v>3</v>
          </cell>
          <cell r="Q103" t="str">
            <v>Polyester</v>
          </cell>
          <cell r="R103" t="str">
            <v>Flexible</v>
          </cell>
          <cell r="S103" t="str">
            <v>SBR</v>
          </cell>
          <cell r="T103">
            <v>0.375</v>
          </cell>
          <cell r="U103">
            <v>2.2999999999999998</v>
          </cell>
          <cell r="V103">
            <v>240</v>
          </cell>
          <cell r="W103">
            <v>1</v>
          </cell>
          <cell r="X103">
            <v>-40</v>
          </cell>
          <cell r="Y103">
            <v>160</v>
          </cell>
          <cell r="Z103">
            <v>0.3</v>
          </cell>
          <cell r="AA103">
            <v>0.2</v>
          </cell>
          <cell r="AB103">
            <v>0.05</v>
          </cell>
          <cell r="AC103">
            <v>6</v>
          </cell>
          <cell r="AD103">
            <v>8</v>
          </cell>
          <cell r="AE103">
            <v>20</v>
          </cell>
          <cell r="AF103">
            <v>2</v>
          </cell>
          <cell r="AG103">
            <v>187</v>
          </cell>
          <cell r="AH103">
            <v>375</v>
          </cell>
          <cell r="AI103">
            <v>5</v>
          </cell>
          <cell r="AJ103" t="str">
            <v>ESD</v>
          </cell>
          <cell r="AK103" t="str">
            <v>ESD</v>
          </cell>
          <cell r="AL103" t="str">
            <v>ECRF</v>
          </cell>
          <cell r="AM103" t="str">
            <v>No</v>
          </cell>
          <cell r="AN103" t="str">
            <v>No</v>
          </cell>
          <cell r="AO103" t="str">
            <v>No</v>
          </cell>
          <cell r="AP103" t="str">
            <v xml:space="preserve"> </v>
          </cell>
          <cell r="AS103" t="str">
            <v>x</v>
          </cell>
          <cell r="AT103" t="str">
            <v>x</v>
          </cell>
          <cell r="AY103" t="str">
            <v>X</v>
          </cell>
        </row>
        <row r="104">
          <cell r="C104" t="str">
            <v>L1000</v>
          </cell>
          <cell r="E104" t="str">
            <v>X</v>
          </cell>
          <cell r="F104" t="str">
            <v>XNBR</v>
          </cell>
          <cell r="G104" t="str">
            <v>Blue</v>
          </cell>
          <cell r="H104" t="str">
            <v>Text.</v>
          </cell>
          <cell r="I104" t="str">
            <v>-</v>
          </cell>
          <cell r="J104" t="str">
            <v>-</v>
          </cell>
          <cell r="K104" t="str">
            <v>XNBR</v>
          </cell>
          <cell r="L104" t="str">
            <v>Blue</v>
          </cell>
          <cell r="M104" t="str">
            <v>Text.</v>
          </cell>
          <cell r="N104" t="str">
            <v>-</v>
          </cell>
          <cell r="O104" t="str">
            <v>-</v>
          </cell>
          <cell r="P104">
            <v>2</v>
          </cell>
          <cell r="Q104" t="str">
            <v>Polyester</v>
          </cell>
          <cell r="R104" t="str">
            <v>Rigid</v>
          </cell>
          <cell r="S104" t="str">
            <v>PA</v>
          </cell>
          <cell r="T104">
            <v>9.6000000000000002E-2</v>
          </cell>
          <cell r="U104">
            <v>0.56999999999999995</v>
          </cell>
          <cell r="V104">
            <v>85</v>
          </cell>
          <cell r="W104">
            <v>2</v>
          </cell>
          <cell r="X104">
            <v>-4</v>
          </cell>
          <cell r="Y104">
            <v>176</v>
          </cell>
          <cell r="Z104">
            <v>0.5</v>
          </cell>
          <cell r="AA104">
            <v>0.5</v>
          </cell>
          <cell r="AB104">
            <v>0.05</v>
          </cell>
          <cell r="AC104">
            <v>3.94</v>
          </cell>
          <cell r="AD104">
            <v>3.94</v>
          </cell>
          <cell r="AE104">
            <v>15</v>
          </cell>
          <cell r="AF104">
            <v>1</v>
          </cell>
          <cell r="AG104">
            <v>62</v>
          </cell>
          <cell r="AH104" t="str">
            <v>N/R</v>
          </cell>
          <cell r="AI104" t="str">
            <v>N/R</v>
          </cell>
          <cell r="AJ104" t="str">
            <v>ESD</v>
          </cell>
          <cell r="AK104" t="str">
            <v>N/R</v>
          </cell>
          <cell r="AL104" t="str">
            <v>-</v>
          </cell>
          <cell r="AM104" t="str">
            <v>No</v>
          </cell>
          <cell r="AN104" t="str">
            <v>Yes</v>
          </cell>
          <cell r="AO104" t="str">
            <v>No</v>
          </cell>
          <cell r="AR104" t="str">
            <v>x</v>
          </cell>
          <cell r="AS104" t="str">
            <v>x</v>
          </cell>
          <cell r="AT104" t="str">
            <v>x</v>
          </cell>
          <cell r="AX104" t="str">
            <v>x</v>
          </cell>
          <cell r="AZ104" t="str">
            <v>x</v>
          </cell>
        </row>
        <row r="105">
          <cell r="C105" t="str">
            <v>L500</v>
          </cell>
          <cell r="E105" t="str">
            <v>X</v>
          </cell>
          <cell r="F105" t="str">
            <v>XNBR</v>
          </cell>
          <cell r="G105" t="str">
            <v>Blue</v>
          </cell>
          <cell r="H105" t="str">
            <v>Text.</v>
          </cell>
          <cell r="I105" t="str">
            <v>-</v>
          </cell>
          <cell r="J105" t="str">
            <v>-</v>
          </cell>
          <cell r="K105" t="str">
            <v>XNBR</v>
          </cell>
          <cell r="L105" t="str">
            <v>Blue</v>
          </cell>
          <cell r="M105" t="str">
            <v>Text.</v>
          </cell>
          <cell r="N105" t="str">
            <v>-</v>
          </cell>
          <cell r="O105" t="str">
            <v>-</v>
          </cell>
          <cell r="P105">
            <v>2</v>
          </cell>
          <cell r="Q105" t="str">
            <v>Polyester</v>
          </cell>
          <cell r="R105" t="str">
            <v>Rigid</v>
          </cell>
          <cell r="S105" t="str">
            <v>PA</v>
          </cell>
          <cell r="T105">
            <v>0.06</v>
          </cell>
          <cell r="U105">
            <v>0.37</v>
          </cell>
          <cell r="V105">
            <v>42</v>
          </cell>
          <cell r="W105">
            <v>2</v>
          </cell>
          <cell r="X105">
            <v>-4</v>
          </cell>
          <cell r="Y105">
            <v>176</v>
          </cell>
          <cell r="Z105">
            <v>0.5</v>
          </cell>
          <cell r="AA105">
            <v>0.5</v>
          </cell>
          <cell r="AB105">
            <v>0.05</v>
          </cell>
          <cell r="AC105">
            <v>1.97</v>
          </cell>
          <cell r="AD105">
            <v>1.97</v>
          </cell>
          <cell r="AE105">
            <v>7</v>
          </cell>
          <cell r="AF105" t="str">
            <v>1XSP</v>
          </cell>
          <cell r="AG105">
            <v>62</v>
          </cell>
          <cell r="AH105" t="str">
            <v>N/R</v>
          </cell>
          <cell r="AI105" t="str">
            <v>N/R</v>
          </cell>
          <cell r="AJ105" t="str">
            <v>ESD</v>
          </cell>
          <cell r="AK105" t="str">
            <v>N/R</v>
          </cell>
          <cell r="AL105" t="str">
            <v>-</v>
          </cell>
          <cell r="AM105" t="str">
            <v>No</v>
          </cell>
          <cell r="AN105" t="str">
            <v>Yes</v>
          </cell>
          <cell r="AO105" t="str">
            <v>No</v>
          </cell>
          <cell r="AR105" t="str">
            <v>x</v>
          </cell>
          <cell r="AS105" t="str">
            <v>x</v>
          </cell>
          <cell r="AT105" t="str">
            <v>x</v>
          </cell>
          <cell r="AX105" t="str">
            <v>x</v>
          </cell>
          <cell r="AZ105" t="str">
            <v>x</v>
          </cell>
        </row>
        <row r="106">
          <cell r="C106" t="str">
            <v>LIN.062</v>
          </cell>
          <cell r="E106" t="str">
            <v>x</v>
          </cell>
          <cell r="F106" t="str">
            <v>Linatex</v>
          </cell>
          <cell r="G106" t="str">
            <v>Red</v>
          </cell>
          <cell r="H106" t="str">
            <v>Smooth</v>
          </cell>
          <cell r="I106" t="str">
            <v>-</v>
          </cell>
          <cell r="J106">
            <v>40</v>
          </cell>
          <cell r="K106" t="str">
            <v>Linatex</v>
          </cell>
          <cell r="L106" t="str">
            <v>Red</v>
          </cell>
          <cell r="M106" t="str">
            <v>Smooth</v>
          </cell>
          <cell r="N106" t="str">
            <v>-</v>
          </cell>
          <cell r="O106">
            <v>40</v>
          </cell>
          <cell r="P106">
            <v>0</v>
          </cell>
          <cell r="Q106" t="str">
            <v>-</v>
          </cell>
          <cell r="R106" t="str">
            <v>Flexible</v>
          </cell>
          <cell r="S106" t="str">
            <v>Linatex</v>
          </cell>
          <cell r="T106">
            <v>0.06</v>
          </cell>
          <cell r="AB106">
            <v>0.05</v>
          </cell>
          <cell r="AC106">
            <v>1</v>
          </cell>
          <cell r="AD106">
            <v>1</v>
          </cell>
          <cell r="AE106" t="str">
            <v>N/R</v>
          </cell>
          <cell r="AF106" t="str">
            <v>N/R</v>
          </cell>
          <cell r="AG106" t="str">
            <v>N/R</v>
          </cell>
          <cell r="AH106" t="str">
            <v>N/R</v>
          </cell>
          <cell r="AI106" t="str">
            <v>N/R</v>
          </cell>
          <cell r="AJ106" t="str">
            <v>N/R</v>
          </cell>
          <cell r="AK106" t="str">
            <v>ESD</v>
          </cell>
          <cell r="AL106">
            <v>14</v>
          </cell>
          <cell r="AM106" t="str">
            <v>No</v>
          </cell>
          <cell r="AN106" t="str">
            <v>No</v>
          </cell>
          <cell r="AO106" t="str">
            <v>No</v>
          </cell>
          <cell r="BA106" t="str">
            <v>x</v>
          </cell>
        </row>
        <row r="107">
          <cell r="C107" t="str">
            <v>LIN.125</v>
          </cell>
          <cell r="E107" t="str">
            <v>x</v>
          </cell>
          <cell r="F107" t="str">
            <v>Linatex</v>
          </cell>
          <cell r="G107" t="str">
            <v>Red</v>
          </cell>
          <cell r="H107" t="str">
            <v>Smooth</v>
          </cell>
          <cell r="I107" t="str">
            <v>-</v>
          </cell>
          <cell r="J107">
            <v>40</v>
          </cell>
          <cell r="K107" t="str">
            <v>Linatex</v>
          </cell>
          <cell r="L107" t="str">
            <v>Red</v>
          </cell>
          <cell r="M107" t="str">
            <v>Smooth</v>
          </cell>
          <cell r="N107" t="str">
            <v>-</v>
          </cell>
          <cell r="O107">
            <v>40</v>
          </cell>
          <cell r="P107">
            <v>0</v>
          </cell>
          <cell r="Q107" t="str">
            <v>-</v>
          </cell>
          <cell r="R107" t="str">
            <v>Flexible</v>
          </cell>
          <cell r="S107" t="str">
            <v>Linatex</v>
          </cell>
          <cell r="T107">
            <v>0.125</v>
          </cell>
          <cell r="AB107">
            <v>0.05</v>
          </cell>
          <cell r="AC107">
            <v>1</v>
          </cell>
          <cell r="AD107">
            <v>1</v>
          </cell>
          <cell r="AE107" t="str">
            <v>N/R</v>
          </cell>
          <cell r="AF107" t="str">
            <v>N/R</v>
          </cell>
          <cell r="AG107" t="str">
            <v>N/R</v>
          </cell>
          <cell r="AH107" t="str">
            <v>N/R</v>
          </cell>
          <cell r="AI107" t="str">
            <v>N/R</v>
          </cell>
          <cell r="AJ107" t="str">
            <v>N/R</v>
          </cell>
          <cell r="AK107" t="str">
            <v>ESD</v>
          </cell>
          <cell r="AL107">
            <v>14</v>
          </cell>
          <cell r="AM107" t="str">
            <v>No</v>
          </cell>
          <cell r="AN107" t="str">
            <v>No</v>
          </cell>
          <cell r="AO107" t="str">
            <v>No</v>
          </cell>
          <cell r="BA107" t="str">
            <v>x</v>
          </cell>
        </row>
        <row r="108">
          <cell r="C108" t="str">
            <v>LIN.187</v>
          </cell>
          <cell r="E108" t="str">
            <v>x</v>
          </cell>
          <cell r="F108" t="str">
            <v>Linatex</v>
          </cell>
          <cell r="G108" t="str">
            <v>Red</v>
          </cell>
          <cell r="H108" t="str">
            <v>Smooth</v>
          </cell>
          <cell r="I108" t="str">
            <v>-</v>
          </cell>
          <cell r="J108">
            <v>40</v>
          </cell>
          <cell r="K108" t="str">
            <v>Linatex</v>
          </cell>
          <cell r="L108" t="str">
            <v>Red</v>
          </cell>
          <cell r="M108" t="str">
            <v>Smooth</v>
          </cell>
          <cell r="N108" t="str">
            <v>-</v>
          </cell>
          <cell r="O108">
            <v>40</v>
          </cell>
          <cell r="P108">
            <v>0</v>
          </cell>
          <cell r="Q108" t="str">
            <v>-</v>
          </cell>
          <cell r="R108" t="str">
            <v>Flexible</v>
          </cell>
          <cell r="S108" t="str">
            <v>Linatex</v>
          </cell>
          <cell r="T108">
            <v>0.187</v>
          </cell>
          <cell r="AB108">
            <v>0.05</v>
          </cell>
          <cell r="AC108">
            <v>1.5</v>
          </cell>
          <cell r="AD108">
            <v>1.5</v>
          </cell>
          <cell r="AE108" t="str">
            <v>N/R</v>
          </cell>
          <cell r="AF108" t="str">
            <v>N/R</v>
          </cell>
          <cell r="AG108" t="str">
            <v>N/R</v>
          </cell>
          <cell r="AH108" t="str">
            <v>N/R</v>
          </cell>
          <cell r="AI108" t="str">
            <v>N/R</v>
          </cell>
          <cell r="AJ108" t="str">
            <v>N/R</v>
          </cell>
          <cell r="AK108" t="str">
            <v>ESD</v>
          </cell>
          <cell r="AL108">
            <v>14</v>
          </cell>
          <cell r="AM108" t="str">
            <v>No</v>
          </cell>
          <cell r="AN108" t="str">
            <v>No</v>
          </cell>
          <cell r="AO108" t="str">
            <v>No</v>
          </cell>
          <cell r="BA108" t="str">
            <v>x</v>
          </cell>
        </row>
        <row r="109">
          <cell r="C109" t="str">
            <v>LIN.25</v>
          </cell>
          <cell r="E109" t="str">
            <v>x</v>
          </cell>
          <cell r="F109" t="str">
            <v>Linatex</v>
          </cell>
          <cell r="G109" t="str">
            <v>Red</v>
          </cell>
          <cell r="H109" t="str">
            <v>Smooth</v>
          </cell>
          <cell r="I109" t="str">
            <v>-</v>
          </cell>
          <cell r="J109">
            <v>40</v>
          </cell>
          <cell r="K109" t="str">
            <v>Linatex</v>
          </cell>
          <cell r="L109" t="str">
            <v>Red</v>
          </cell>
          <cell r="M109" t="str">
            <v>Smooth</v>
          </cell>
          <cell r="N109" t="str">
            <v>-</v>
          </cell>
          <cell r="O109">
            <v>40</v>
          </cell>
          <cell r="P109">
            <v>0</v>
          </cell>
          <cell r="Q109" t="str">
            <v>-</v>
          </cell>
          <cell r="R109" t="str">
            <v>Flexible</v>
          </cell>
          <cell r="S109" t="str">
            <v>Linatex</v>
          </cell>
          <cell r="T109">
            <v>0.25</v>
          </cell>
          <cell r="AB109">
            <v>0.05</v>
          </cell>
          <cell r="AC109">
            <v>2</v>
          </cell>
          <cell r="AD109">
            <v>2</v>
          </cell>
          <cell r="AE109" t="str">
            <v>N/R</v>
          </cell>
          <cell r="AF109" t="str">
            <v>N/R</v>
          </cell>
          <cell r="AG109" t="str">
            <v>N/R</v>
          </cell>
          <cell r="AH109" t="str">
            <v>N/R</v>
          </cell>
          <cell r="AI109" t="str">
            <v>N/R</v>
          </cell>
          <cell r="AJ109" t="str">
            <v>N/R</v>
          </cell>
          <cell r="AK109" t="str">
            <v>ESD</v>
          </cell>
          <cell r="AL109">
            <v>14</v>
          </cell>
          <cell r="AM109" t="str">
            <v>No</v>
          </cell>
          <cell r="AN109" t="str">
            <v>No</v>
          </cell>
          <cell r="AO109" t="str">
            <v>No</v>
          </cell>
          <cell r="BA109" t="str">
            <v>x</v>
          </cell>
        </row>
        <row r="110">
          <cell r="C110" t="str">
            <v>LIN.375</v>
          </cell>
          <cell r="E110" t="str">
            <v>x</v>
          </cell>
          <cell r="F110" t="str">
            <v>Linatex</v>
          </cell>
          <cell r="G110" t="str">
            <v>Red</v>
          </cell>
          <cell r="H110" t="str">
            <v>Smooth</v>
          </cell>
          <cell r="I110" t="str">
            <v>-</v>
          </cell>
          <cell r="J110">
            <v>40</v>
          </cell>
          <cell r="K110" t="str">
            <v>Linatex</v>
          </cell>
          <cell r="L110" t="str">
            <v>Red</v>
          </cell>
          <cell r="M110" t="str">
            <v>Smooth</v>
          </cell>
          <cell r="N110" t="str">
            <v>-</v>
          </cell>
          <cell r="O110">
            <v>40</v>
          </cell>
          <cell r="P110">
            <v>0</v>
          </cell>
          <cell r="Q110" t="str">
            <v>-</v>
          </cell>
          <cell r="R110" t="str">
            <v>Flexible</v>
          </cell>
          <cell r="S110" t="str">
            <v>Linatex</v>
          </cell>
          <cell r="T110">
            <v>0.375</v>
          </cell>
          <cell r="AB110">
            <v>0.05</v>
          </cell>
          <cell r="AC110">
            <v>3</v>
          </cell>
          <cell r="AD110">
            <v>3</v>
          </cell>
          <cell r="AE110" t="str">
            <v>N/R</v>
          </cell>
          <cell r="AF110" t="str">
            <v>N/R</v>
          </cell>
          <cell r="AG110" t="str">
            <v>N/R</v>
          </cell>
          <cell r="AH110" t="str">
            <v>N/R</v>
          </cell>
          <cell r="AI110" t="str">
            <v>N/R</v>
          </cell>
          <cell r="AJ110" t="str">
            <v>N/R</v>
          </cell>
          <cell r="AK110" t="str">
            <v>ESD</v>
          </cell>
          <cell r="AL110">
            <v>14</v>
          </cell>
          <cell r="AM110" t="str">
            <v>No</v>
          </cell>
          <cell r="AN110" t="str">
            <v>No</v>
          </cell>
          <cell r="AO110" t="str">
            <v>No</v>
          </cell>
          <cell r="BA110" t="str">
            <v>x</v>
          </cell>
        </row>
        <row r="111">
          <cell r="C111" t="str">
            <v>LIN.5</v>
          </cell>
          <cell r="E111" t="str">
            <v>x</v>
          </cell>
          <cell r="F111" t="str">
            <v>Linatex</v>
          </cell>
          <cell r="G111" t="str">
            <v>Red</v>
          </cell>
          <cell r="H111" t="str">
            <v>Smooth</v>
          </cell>
          <cell r="I111" t="str">
            <v>-</v>
          </cell>
          <cell r="J111">
            <v>40</v>
          </cell>
          <cell r="K111" t="str">
            <v>Linatex</v>
          </cell>
          <cell r="L111" t="str">
            <v>Red</v>
          </cell>
          <cell r="M111" t="str">
            <v>Smooth</v>
          </cell>
          <cell r="N111" t="str">
            <v>-</v>
          </cell>
          <cell r="O111">
            <v>40</v>
          </cell>
          <cell r="P111">
            <v>0</v>
          </cell>
          <cell r="Q111" t="str">
            <v>-</v>
          </cell>
          <cell r="R111" t="str">
            <v>Flexible</v>
          </cell>
          <cell r="S111" t="str">
            <v>Linatex</v>
          </cell>
          <cell r="T111">
            <v>0.5</v>
          </cell>
          <cell r="AB111">
            <v>0.05</v>
          </cell>
          <cell r="AC111">
            <v>4</v>
          </cell>
          <cell r="AD111">
            <v>4</v>
          </cell>
          <cell r="AE111" t="str">
            <v>N/R</v>
          </cell>
          <cell r="AF111" t="str">
            <v>N/R</v>
          </cell>
          <cell r="AG111" t="str">
            <v>N/R</v>
          </cell>
          <cell r="AH111" t="str">
            <v>N/R</v>
          </cell>
          <cell r="AI111" t="str">
            <v>N/R</v>
          </cell>
          <cell r="AJ111" t="str">
            <v>N/R</v>
          </cell>
          <cell r="AK111" t="str">
            <v>ESD</v>
          </cell>
          <cell r="AL111">
            <v>14</v>
          </cell>
          <cell r="AM111" t="str">
            <v>No</v>
          </cell>
          <cell r="AN111" t="str">
            <v>No</v>
          </cell>
          <cell r="AO111" t="str">
            <v>No</v>
          </cell>
          <cell r="BA111" t="str">
            <v>x</v>
          </cell>
        </row>
        <row r="112">
          <cell r="C112" t="str">
            <v>MINI DIAMOND.31</v>
          </cell>
          <cell r="E112" t="str">
            <v>x</v>
          </cell>
          <cell r="F112" t="str">
            <v>NBR</v>
          </cell>
          <cell r="G112" t="str">
            <v>Black</v>
          </cell>
          <cell r="I112" t="str">
            <v>-</v>
          </cell>
          <cell r="J112">
            <v>65</v>
          </cell>
          <cell r="K112" t="str">
            <v>NBR</v>
          </cell>
          <cell r="L112" t="str">
            <v>Black</v>
          </cell>
          <cell r="N112" t="str">
            <v>-</v>
          </cell>
          <cell r="O112">
            <v>65</v>
          </cell>
          <cell r="P112">
            <v>0</v>
          </cell>
          <cell r="Q112" t="str">
            <v>-</v>
          </cell>
          <cell r="R112" t="str">
            <v>Flexible</v>
          </cell>
          <cell r="S112" t="str">
            <v>NBR</v>
          </cell>
          <cell r="T112">
            <v>0.31</v>
          </cell>
          <cell r="AB112">
            <v>0.05</v>
          </cell>
          <cell r="AC112">
            <v>4</v>
          </cell>
          <cell r="AD112" t="str">
            <v>-</v>
          </cell>
          <cell r="AE112" t="str">
            <v>N/R</v>
          </cell>
          <cell r="AF112" t="str">
            <v>N/R</v>
          </cell>
          <cell r="AG112" t="str">
            <v>N/R</v>
          </cell>
          <cell r="AH112" t="str">
            <v>N/R</v>
          </cell>
          <cell r="AI112" t="str">
            <v>N/R</v>
          </cell>
          <cell r="AJ112" t="str">
            <v>N/R</v>
          </cell>
          <cell r="AK112" t="str">
            <v>ESD</v>
          </cell>
          <cell r="AL112" t="str">
            <v>ECRF</v>
          </cell>
          <cell r="AM112" t="str">
            <v>No</v>
          </cell>
          <cell r="AN112" t="str">
            <v>No</v>
          </cell>
          <cell r="AO112" t="str">
            <v>No</v>
          </cell>
          <cell r="BA112" t="str">
            <v>x</v>
          </cell>
        </row>
        <row r="113">
          <cell r="C113" t="str">
            <v>N30CY</v>
          </cell>
          <cell r="E113" t="str">
            <v>X</v>
          </cell>
          <cell r="F113" t="str">
            <v>PVC</v>
          </cell>
          <cell r="G113" t="str">
            <v>Blue</v>
          </cell>
          <cell r="H113" t="str">
            <v>Smooth</v>
          </cell>
          <cell r="I113">
            <v>0.04</v>
          </cell>
          <cell r="J113">
            <v>70</v>
          </cell>
          <cell r="K113" t="str">
            <v>PVC</v>
          </cell>
          <cell r="L113" t="str">
            <v>Blue</v>
          </cell>
          <cell r="M113" t="str">
            <v>Text.</v>
          </cell>
          <cell r="N113">
            <v>0.02</v>
          </cell>
          <cell r="O113">
            <v>70</v>
          </cell>
          <cell r="P113">
            <v>3</v>
          </cell>
          <cell r="Q113" t="str">
            <v>Polyester</v>
          </cell>
          <cell r="R113" t="str">
            <v>Rigid</v>
          </cell>
          <cell r="S113" t="str">
            <v>PVC</v>
          </cell>
          <cell r="T113">
            <v>0.17</v>
          </cell>
          <cell r="U113">
            <v>1.02</v>
          </cell>
          <cell r="V113">
            <v>91</v>
          </cell>
          <cell r="W113">
            <v>1</v>
          </cell>
          <cell r="X113">
            <v>5</v>
          </cell>
          <cell r="Y113">
            <v>176</v>
          </cell>
          <cell r="Z113">
            <v>0.52</v>
          </cell>
          <cell r="AA113">
            <v>0.38</v>
          </cell>
          <cell r="AB113">
            <v>0.05</v>
          </cell>
          <cell r="AC113">
            <v>5.51</v>
          </cell>
          <cell r="AD113">
            <v>5.51</v>
          </cell>
          <cell r="AE113">
            <v>20</v>
          </cell>
          <cell r="AF113">
            <v>3</v>
          </cell>
          <cell r="AG113">
            <v>187</v>
          </cell>
          <cell r="AH113">
            <v>375</v>
          </cell>
          <cell r="AI113">
            <v>2</v>
          </cell>
          <cell r="AJ113" t="str">
            <v>EZZZ</v>
          </cell>
          <cell r="AK113" t="str">
            <v>ESD</v>
          </cell>
          <cell r="AL113" t="str">
            <v>CPVC</v>
          </cell>
          <cell r="AM113" t="str">
            <v>Yes</v>
          </cell>
          <cell r="AN113" t="str">
            <v>No</v>
          </cell>
          <cell r="AO113" t="str">
            <v>No</v>
          </cell>
          <cell r="AP113" t="str">
            <v>x</v>
          </cell>
          <cell r="AQ113" t="str">
            <v>x</v>
          </cell>
          <cell r="AX113" t="str">
            <v>x</v>
          </cell>
          <cell r="AY113" t="str">
            <v>x</v>
          </cell>
        </row>
        <row r="114">
          <cell r="C114" t="str">
            <v>NEO.062</v>
          </cell>
          <cell r="E114" t="str">
            <v>x</v>
          </cell>
          <cell r="F114" t="str">
            <v>NBR</v>
          </cell>
          <cell r="G114" t="str">
            <v>Black</v>
          </cell>
          <cell r="H114" t="str">
            <v>Smooth</v>
          </cell>
          <cell r="I114" t="str">
            <v>-</v>
          </cell>
          <cell r="J114">
            <v>60</v>
          </cell>
          <cell r="K114" t="str">
            <v>NBR</v>
          </cell>
          <cell r="L114" t="str">
            <v>Black</v>
          </cell>
          <cell r="M114" t="str">
            <v>Smooth</v>
          </cell>
          <cell r="N114" t="str">
            <v>-</v>
          </cell>
          <cell r="O114">
            <v>60</v>
          </cell>
          <cell r="P114">
            <v>0</v>
          </cell>
          <cell r="Q114" t="str">
            <v>-</v>
          </cell>
          <cell r="R114" t="str">
            <v>Flexible</v>
          </cell>
          <cell r="S114" t="str">
            <v>NBR</v>
          </cell>
          <cell r="T114">
            <v>0.06</v>
          </cell>
          <cell r="AB114">
            <v>0.05</v>
          </cell>
          <cell r="AC114">
            <v>1</v>
          </cell>
          <cell r="AD114">
            <v>1</v>
          </cell>
          <cell r="AE114" t="str">
            <v>N/R</v>
          </cell>
          <cell r="AF114" t="str">
            <v>N/R</v>
          </cell>
          <cell r="AG114" t="str">
            <v>N/R</v>
          </cell>
          <cell r="AH114" t="str">
            <v>N/R</v>
          </cell>
          <cell r="AI114" t="str">
            <v>N/R</v>
          </cell>
          <cell r="AJ114" t="str">
            <v>N/R</v>
          </cell>
          <cell r="AK114" t="str">
            <v>ESD</v>
          </cell>
          <cell r="AL114" t="str">
            <v>ECRF</v>
          </cell>
          <cell r="AM114" t="str">
            <v>No</v>
          </cell>
          <cell r="AN114" t="str">
            <v>No</v>
          </cell>
          <cell r="AO114" t="str">
            <v>No</v>
          </cell>
          <cell r="BA114" t="str">
            <v>x</v>
          </cell>
        </row>
        <row r="115">
          <cell r="C115" t="str">
            <v>NEO.125</v>
          </cell>
          <cell r="E115" t="str">
            <v>x</v>
          </cell>
          <cell r="F115" t="str">
            <v>NBR</v>
          </cell>
          <cell r="G115" t="str">
            <v>Black</v>
          </cell>
          <cell r="H115" t="str">
            <v>Smooth</v>
          </cell>
          <cell r="I115" t="str">
            <v>-</v>
          </cell>
          <cell r="J115">
            <v>60</v>
          </cell>
          <cell r="K115" t="str">
            <v>NBR</v>
          </cell>
          <cell r="L115" t="str">
            <v>Black</v>
          </cell>
          <cell r="M115" t="str">
            <v>Smooth</v>
          </cell>
          <cell r="N115" t="str">
            <v>-</v>
          </cell>
          <cell r="O115">
            <v>60</v>
          </cell>
          <cell r="P115">
            <v>0</v>
          </cell>
          <cell r="Q115" t="str">
            <v>-</v>
          </cell>
          <cell r="R115" t="str">
            <v>Flexible</v>
          </cell>
          <cell r="S115" t="str">
            <v>NBR</v>
          </cell>
          <cell r="T115">
            <v>0.125</v>
          </cell>
          <cell r="AB115">
            <v>0.05</v>
          </cell>
          <cell r="AC115">
            <v>1</v>
          </cell>
          <cell r="AD115">
            <v>1</v>
          </cell>
          <cell r="AE115" t="str">
            <v>N/R</v>
          </cell>
          <cell r="AF115" t="str">
            <v>N/R</v>
          </cell>
          <cell r="AG115" t="str">
            <v>N/R</v>
          </cell>
          <cell r="AH115" t="str">
            <v>N/R</v>
          </cell>
          <cell r="AI115" t="str">
            <v>N/R</v>
          </cell>
          <cell r="AJ115" t="str">
            <v>N/R</v>
          </cell>
          <cell r="AK115" t="str">
            <v>ESD</v>
          </cell>
          <cell r="AL115" t="str">
            <v>ECRF</v>
          </cell>
          <cell r="AM115" t="str">
            <v>No</v>
          </cell>
          <cell r="AN115" t="str">
            <v>No</v>
          </cell>
          <cell r="AO115" t="str">
            <v>No</v>
          </cell>
          <cell r="BA115" t="str">
            <v>x</v>
          </cell>
        </row>
        <row r="116">
          <cell r="C116" t="str">
            <v>NEO.25</v>
          </cell>
          <cell r="E116" t="str">
            <v>x</v>
          </cell>
          <cell r="F116" t="str">
            <v>NBR</v>
          </cell>
          <cell r="G116" t="str">
            <v>Black</v>
          </cell>
          <cell r="H116" t="str">
            <v>Smooth</v>
          </cell>
          <cell r="I116" t="str">
            <v>-</v>
          </cell>
          <cell r="J116">
            <v>60</v>
          </cell>
          <cell r="K116" t="str">
            <v>NBR</v>
          </cell>
          <cell r="L116" t="str">
            <v>Black</v>
          </cell>
          <cell r="M116" t="str">
            <v>Smooth</v>
          </cell>
          <cell r="N116" t="str">
            <v>-</v>
          </cell>
          <cell r="O116">
            <v>60</v>
          </cell>
          <cell r="P116">
            <v>0</v>
          </cell>
          <cell r="Q116" t="str">
            <v>-</v>
          </cell>
          <cell r="R116" t="str">
            <v>Flexible</v>
          </cell>
          <cell r="S116" t="str">
            <v>NBR</v>
          </cell>
          <cell r="T116">
            <v>0.25</v>
          </cell>
          <cell r="AB116">
            <v>0.05</v>
          </cell>
          <cell r="AC116">
            <v>2</v>
          </cell>
          <cell r="AD116">
            <v>2</v>
          </cell>
          <cell r="AE116" t="str">
            <v>N/R</v>
          </cell>
          <cell r="AF116" t="str">
            <v>N/R</v>
          </cell>
          <cell r="AG116" t="str">
            <v>N/R</v>
          </cell>
          <cell r="AH116" t="str">
            <v>N/R</v>
          </cell>
          <cell r="AI116" t="str">
            <v>N/R</v>
          </cell>
          <cell r="AJ116" t="str">
            <v>N/R</v>
          </cell>
          <cell r="AK116" t="str">
            <v>ESD</v>
          </cell>
          <cell r="AL116" t="str">
            <v>ECRF</v>
          </cell>
          <cell r="AM116" t="str">
            <v>No</v>
          </cell>
          <cell r="AN116" t="str">
            <v>No</v>
          </cell>
          <cell r="AO116" t="str">
            <v>No</v>
          </cell>
          <cell r="BA116" t="str">
            <v>x</v>
          </cell>
        </row>
        <row r="117">
          <cell r="C117" t="str">
            <v>NIT.062</v>
          </cell>
          <cell r="E117" t="str">
            <v>x</v>
          </cell>
          <cell r="F117" t="str">
            <v>NBR</v>
          </cell>
          <cell r="G117" t="str">
            <v>White</v>
          </cell>
          <cell r="H117" t="str">
            <v>Smooth</v>
          </cell>
          <cell r="I117" t="str">
            <v>-</v>
          </cell>
          <cell r="J117">
            <v>70</v>
          </cell>
          <cell r="K117" t="str">
            <v>NBR</v>
          </cell>
          <cell r="L117" t="str">
            <v>White</v>
          </cell>
          <cell r="M117" t="str">
            <v>Smooth</v>
          </cell>
          <cell r="N117" t="str">
            <v>-</v>
          </cell>
          <cell r="O117">
            <v>70</v>
          </cell>
          <cell r="P117">
            <v>0</v>
          </cell>
          <cell r="Q117" t="str">
            <v>-</v>
          </cell>
          <cell r="R117" t="str">
            <v>Flexible</v>
          </cell>
          <cell r="S117" t="str">
            <v>NBR</v>
          </cell>
          <cell r="T117">
            <v>0.06</v>
          </cell>
          <cell r="AB117">
            <v>0.05</v>
          </cell>
          <cell r="AC117">
            <v>1</v>
          </cell>
          <cell r="AD117">
            <v>1</v>
          </cell>
          <cell r="AE117" t="str">
            <v>N/R</v>
          </cell>
          <cell r="AF117" t="str">
            <v>N/R</v>
          </cell>
          <cell r="AG117" t="str">
            <v>N/R</v>
          </cell>
          <cell r="AH117" t="str">
            <v>N/R</v>
          </cell>
          <cell r="AI117" t="str">
            <v>N/R</v>
          </cell>
          <cell r="AJ117" t="str">
            <v>N/R</v>
          </cell>
          <cell r="AK117" t="str">
            <v>ESD</v>
          </cell>
          <cell r="AL117" t="str">
            <v>WECRF</v>
          </cell>
          <cell r="AM117" t="str">
            <v>No</v>
          </cell>
          <cell r="AN117" t="str">
            <v>No</v>
          </cell>
          <cell r="AO117" t="str">
            <v>No</v>
          </cell>
          <cell r="BA117" t="str">
            <v>x</v>
          </cell>
        </row>
        <row r="118">
          <cell r="C118" t="str">
            <v>NIT.125</v>
          </cell>
          <cell r="E118" t="str">
            <v>x</v>
          </cell>
          <cell r="F118" t="str">
            <v>NBR</v>
          </cell>
          <cell r="G118" t="str">
            <v>White</v>
          </cell>
          <cell r="H118" t="str">
            <v>Smooth</v>
          </cell>
          <cell r="I118" t="str">
            <v>-</v>
          </cell>
          <cell r="J118">
            <v>70</v>
          </cell>
          <cell r="K118" t="str">
            <v>NBR</v>
          </cell>
          <cell r="L118" t="str">
            <v>White</v>
          </cell>
          <cell r="M118" t="str">
            <v>Smooth</v>
          </cell>
          <cell r="N118" t="str">
            <v>-</v>
          </cell>
          <cell r="O118">
            <v>70</v>
          </cell>
          <cell r="P118">
            <v>0</v>
          </cell>
          <cell r="Q118" t="str">
            <v>-</v>
          </cell>
          <cell r="R118" t="str">
            <v>Flexible</v>
          </cell>
          <cell r="S118" t="str">
            <v>NBR</v>
          </cell>
          <cell r="T118">
            <v>0.125</v>
          </cell>
          <cell r="AB118">
            <v>0.05</v>
          </cell>
          <cell r="AC118">
            <v>1</v>
          </cell>
          <cell r="AD118">
            <v>1</v>
          </cell>
          <cell r="AE118" t="str">
            <v>N/R</v>
          </cell>
          <cell r="AF118" t="str">
            <v>N/R</v>
          </cell>
          <cell r="AG118" t="str">
            <v>N/R</v>
          </cell>
          <cell r="AH118" t="str">
            <v>N/R</v>
          </cell>
          <cell r="AI118" t="str">
            <v>N/R</v>
          </cell>
          <cell r="AJ118" t="str">
            <v>N/R</v>
          </cell>
          <cell r="AK118" t="str">
            <v>ESD</v>
          </cell>
          <cell r="AL118" t="str">
            <v>WECRF</v>
          </cell>
          <cell r="AM118" t="str">
            <v>No</v>
          </cell>
          <cell r="AN118" t="str">
            <v>No</v>
          </cell>
          <cell r="AO118" t="str">
            <v>No</v>
          </cell>
          <cell r="BA118" t="str">
            <v>x</v>
          </cell>
        </row>
        <row r="119">
          <cell r="C119" t="str">
            <v>NIT.25</v>
          </cell>
          <cell r="E119" t="str">
            <v>x</v>
          </cell>
          <cell r="F119" t="str">
            <v>NBR</v>
          </cell>
          <cell r="G119" t="str">
            <v>White</v>
          </cell>
          <cell r="H119" t="str">
            <v>Smooth</v>
          </cell>
          <cell r="I119" t="str">
            <v>-</v>
          </cell>
          <cell r="J119">
            <v>70</v>
          </cell>
          <cell r="K119" t="str">
            <v>NBR</v>
          </cell>
          <cell r="L119" t="str">
            <v>White</v>
          </cell>
          <cell r="M119" t="str">
            <v>Smooth</v>
          </cell>
          <cell r="N119" t="str">
            <v>-</v>
          </cell>
          <cell r="O119">
            <v>70</v>
          </cell>
          <cell r="P119">
            <v>0</v>
          </cell>
          <cell r="Q119" t="str">
            <v>-</v>
          </cell>
          <cell r="R119" t="str">
            <v>Flexible</v>
          </cell>
          <cell r="S119" t="str">
            <v>NBR</v>
          </cell>
          <cell r="T119">
            <v>0.25</v>
          </cell>
          <cell r="AB119">
            <v>0.05</v>
          </cell>
          <cell r="AC119">
            <v>2</v>
          </cell>
          <cell r="AD119">
            <v>2</v>
          </cell>
          <cell r="AE119" t="str">
            <v>N/R</v>
          </cell>
          <cell r="AF119" t="str">
            <v>N/R</v>
          </cell>
          <cell r="AG119" t="str">
            <v>N/R</v>
          </cell>
          <cell r="AH119" t="str">
            <v>N/R</v>
          </cell>
          <cell r="AI119" t="str">
            <v>N/R</v>
          </cell>
          <cell r="AJ119" t="str">
            <v>N/R</v>
          </cell>
          <cell r="AK119" t="str">
            <v>ESD</v>
          </cell>
          <cell r="AL119" t="str">
            <v>WECRF</v>
          </cell>
          <cell r="AM119" t="str">
            <v>No</v>
          </cell>
          <cell r="AN119" t="str">
            <v>No</v>
          </cell>
          <cell r="AO119" t="str">
            <v>No</v>
          </cell>
          <cell r="BA119" t="str">
            <v>x</v>
          </cell>
        </row>
        <row r="120">
          <cell r="C120" t="str">
            <v>NIT.375</v>
          </cell>
          <cell r="E120" t="str">
            <v>x</v>
          </cell>
          <cell r="F120" t="str">
            <v>NBR</v>
          </cell>
          <cell r="G120" t="str">
            <v>White</v>
          </cell>
          <cell r="H120" t="str">
            <v>Smooth</v>
          </cell>
          <cell r="I120" t="str">
            <v>-</v>
          </cell>
          <cell r="J120">
            <v>70</v>
          </cell>
          <cell r="K120" t="str">
            <v>NBR</v>
          </cell>
          <cell r="L120" t="str">
            <v>White</v>
          </cell>
          <cell r="M120" t="str">
            <v>Smooth</v>
          </cell>
          <cell r="N120" t="str">
            <v>-</v>
          </cell>
          <cell r="O120">
            <v>70</v>
          </cell>
          <cell r="P120">
            <v>0</v>
          </cell>
          <cell r="Q120" t="str">
            <v>-</v>
          </cell>
          <cell r="R120" t="str">
            <v>Flexible</v>
          </cell>
          <cell r="S120" t="str">
            <v>NBR</v>
          </cell>
          <cell r="T120">
            <v>0.375</v>
          </cell>
          <cell r="AB120">
            <v>0.05</v>
          </cell>
          <cell r="AC120">
            <v>3</v>
          </cell>
          <cell r="AD120">
            <v>3</v>
          </cell>
          <cell r="AE120" t="str">
            <v>N/R</v>
          </cell>
          <cell r="AF120" t="str">
            <v>N/R</v>
          </cell>
          <cell r="AG120" t="str">
            <v>N/R</v>
          </cell>
          <cell r="AH120" t="str">
            <v>N/R</v>
          </cell>
          <cell r="AI120" t="str">
            <v>N/R</v>
          </cell>
          <cell r="AJ120" t="str">
            <v>N/R</v>
          </cell>
          <cell r="AK120" t="str">
            <v>ESD</v>
          </cell>
          <cell r="AL120" t="str">
            <v>WECRF</v>
          </cell>
          <cell r="AM120" t="str">
            <v>No</v>
          </cell>
          <cell r="AN120" t="str">
            <v>No</v>
          </cell>
          <cell r="AO120" t="str">
            <v>No</v>
          </cell>
          <cell r="BA120" t="str">
            <v>x</v>
          </cell>
        </row>
        <row r="121">
          <cell r="C121" t="str">
            <v>NOVO40</v>
          </cell>
          <cell r="E121" t="str">
            <v>x</v>
          </cell>
          <cell r="F121" t="str">
            <v>Polyester</v>
          </cell>
          <cell r="G121" t="str">
            <v>Black</v>
          </cell>
          <cell r="H121" t="str">
            <v>Text.</v>
          </cell>
          <cell r="I121" t="str">
            <v>-</v>
          </cell>
          <cell r="J121" t="str">
            <v>-</v>
          </cell>
          <cell r="K121" t="str">
            <v>Polyester</v>
          </cell>
          <cell r="L121" t="str">
            <v>Black</v>
          </cell>
          <cell r="M121" t="str">
            <v>Text.</v>
          </cell>
          <cell r="N121" t="str">
            <v>-</v>
          </cell>
          <cell r="O121" t="str">
            <v>-</v>
          </cell>
          <cell r="P121">
            <v>1</v>
          </cell>
          <cell r="Q121" t="str">
            <v>Polyester</v>
          </cell>
          <cell r="R121" t="str">
            <v>Flexible</v>
          </cell>
          <cell r="S121" t="str">
            <v>NBR</v>
          </cell>
          <cell r="T121">
            <v>0.15</v>
          </cell>
          <cell r="U121">
            <v>0.47</v>
          </cell>
          <cell r="V121">
            <v>115</v>
          </cell>
          <cell r="W121">
            <v>2</v>
          </cell>
          <cell r="X121">
            <v>14</v>
          </cell>
          <cell r="Y121">
            <v>180</v>
          </cell>
          <cell r="Z121">
            <v>0.2</v>
          </cell>
          <cell r="AA121" t="str">
            <v>-</v>
          </cell>
          <cell r="AB121">
            <v>0.05</v>
          </cell>
          <cell r="AC121">
            <v>3</v>
          </cell>
          <cell r="AD121">
            <v>3</v>
          </cell>
          <cell r="AE121">
            <v>7</v>
          </cell>
          <cell r="AF121" t="str">
            <v>1XSP</v>
          </cell>
          <cell r="AG121">
            <v>62</v>
          </cell>
          <cell r="AH121" t="str">
            <v>N/R</v>
          </cell>
          <cell r="AI121" t="str">
            <v>N/R</v>
          </cell>
          <cell r="AJ121" t="str">
            <v>EZ</v>
          </cell>
          <cell r="AK121" t="str">
            <v>ESD</v>
          </cell>
          <cell r="AL121" t="str">
            <v>CPVC</v>
          </cell>
          <cell r="AM121" t="str">
            <v>No</v>
          </cell>
          <cell r="AN121" t="str">
            <v>No</v>
          </cell>
          <cell r="AO121" t="str">
            <v>No</v>
          </cell>
          <cell r="AT121" t="str">
            <v>x</v>
          </cell>
          <cell r="AV121" t="str">
            <v>x</v>
          </cell>
          <cell r="AW121" t="str">
            <v>x</v>
          </cell>
          <cell r="AX121" t="str">
            <v>x</v>
          </cell>
          <cell r="AY121" t="str">
            <v>x</v>
          </cell>
        </row>
        <row r="122">
          <cell r="C122" t="str">
            <v>NOVO60</v>
          </cell>
          <cell r="E122" t="str">
            <v>x</v>
          </cell>
          <cell r="F122" t="str">
            <v>Polyester</v>
          </cell>
          <cell r="G122" t="str">
            <v>Green</v>
          </cell>
          <cell r="H122" t="str">
            <v>Text.</v>
          </cell>
          <cell r="I122" t="str">
            <v>-</v>
          </cell>
          <cell r="J122" t="str">
            <v>-</v>
          </cell>
          <cell r="K122" t="str">
            <v>Polyester</v>
          </cell>
          <cell r="L122" t="str">
            <v>Green</v>
          </cell>
          <cell r="M122" t="str">
            <v>Text.</v>
          </cell>
          <cell r="N122" t="str">
            <v>-</v>
          </cell>
          <cell r="O122" t="str">
            <v>-</v>
          </cell>
          <cell r="P122">
            <v>1</v>
          </cell>
          <cell r="Q122" t="str">
            <v>Polyester</v>
          </cell>
          <cell r="R122" t="str">
            <v>Flexible</v>
          </cell>
          <cell r="S122" t="str">
            <v>NBR</v>
          </cell>
          <cell r="T122">
            <v>0.22</v>
          </cell>
          <cell r="U122">
            <v>0.64</v>
          </cell>
          <cell r="V122">
            <v>135</v>
          </cell>
          <cell r="W122">
            <v>2</v>
          </cell>
          <cell r="X122">
            <v>14</v>
          </cell>
          <cell r="Y122">
            <v>180</v>
          </cell>
          <cell r="Z122">
            <v>0.2</v>
          </cell>
          <cell r="AA122" t="str">
            <v>-</v>
          </cell>
          <cell r="AB122">
            <v>0.05</v>
          </cell>
          <cell r="AC122">
            <v>4</v>
          </cell>
          <cell r="AD122">
            <v>4</v>
          </cell>
          <cell r="AE122">
            <v>15</v>
          </cell>
          <cell r="AF122">
            <v>1</v>
          </cell>
          <cell r="AG122">
            <v>125</v>
          </cell>
          <cell r="AH122" t="str">
            <v>N/R</v>
          </cell>
          <cell r="AI122" t="str">
            <v>N/R</v>
          </cell>
          <cell r="AJ122" t="str">
            <v>EZ</v>
          </cell>
          <cell r="AK122" t="str">
            <v>ESD</v>
          </cell>
          <cell r="AL122" t="str">
            <v>CPVC</v>
          </cell>
          <cell r="AM122" t="str">
            <v>No</v>
          </cell>
          <cell r="AN122" t="str">
            <v>No</v>
          </cell>
          <cell r="AO122" t="str">
            <v>No</v>
          </cell>
          <cell r="AT122" t="str">
            <v>x</v>
          </cell>
          <cell r="AV122" t="str">
            <v>x</v>
          </cell>
          <cell r="AW122" t="str">
            <v>x</v>
          </cell>
          <cell r="AX122" t="str">
            <v>x</v>
          </cell>
          <cell r="AY122" t="str">
            <v>x</v>
          </cell>
        </row>
        <row r="123">
          <cell r="C123" t="str">
            <v>NP6660</v>
          </cell>
          <cell r="E123" t="str">
            <v>X</v>
          </cell>
          <cell r="F123" t="str">
            <v>PU</v>
          </cell>
          <cell r="G123" t="str">
            <v>White</v>
          </cell>
          <cell r="H123" t="str">
            <v>Smooth</v>
          </cell>
          <cell r="K123" t="str">
            <v>Polyester</v>
          </cell>
          <cell r="L123" t="str">
            <v>White</v>
          </cell>
          <cell r="M123" t="str">
            <v>Text.</v>
          </cell>
          <cell r="N123" t="str">
            <v>-</v>
          </cell>
          <cell r="O123" t="str">
            <v>-</v>
          </cell>
          <cell r="P123">
            <v>2</v>
          </cell>
          <cell r="Q123" t="str">
            <v>Polyester</v>
          </cell>
          <cell r="R123" t="str">
            <v>Rigid</v>
          </cell>
          <cell r="AB123">
            <v>0.05</v>
          </cell>
          <cell r="AE123">
            <v>15</v>
          </cell>
          <cell r="AF123">
            <v>1</v>
          </cell>
          <cell r="AG123">
            <v>62</v>
          </cell>
          <cell r="AH123" t="str">
            <v>N/R</v>
          </cell>
          <cell r="AI123" t="str">
            <v>N/R</v>
          </cell>
          <cell r="AJ123" t="str">
            <v>EZD</v>
          </cell>
          <cell r="AK123" t="str">
            <v>N/R</v>
          </cell>
          <cell r="AL123" t="str">
            <v>-</v>
          </cell>
          <cell r="AM123" t="str">
            <v>Yes</v>
          </cell>
          <cell r="AN123" t="str">
            <v>Yes</v>
          </cell>
          <cell r="AO123" t="str">
            <v>No</v>
          </cell>
          <cell r="AQ123" t="str">
            <v>x</v>
          </cell>
          <cell r="AY123" t="str">
            <v>x</v>
          </cell>
        </row>
        <row r="124">
          <cell r="C124" t="str">
            <v>NT90</v>
          </cell>
          <cell r="E124" t="str">
            <v>X</v>
          </cell>
          <cell r="F124" t="str">
            <v>PU</v>
          </cell>
          <cell r="G124" t="str">
            <v>White</v>
          </cell>
          <cell r="H124" t="str">
            <v>Smooth</v>
          </cell>
          <cell r="I124" t="str">
            <v>-</v>
          </cell>
          <cell r="J124">
            <v>92</v>
          </cell>
          <cell r="K124" t="str">
            <v>PU</v>
          </cell>
          <cell r="L124" t="str">
            <v>White</v>
          </cell>
          <cell r="M124" t="str">
            <v>Text.</v>
          </cell>
          <cell r="N124" t="str">
            <v>-</v>
          </cell>
          <cell r="O124">
            <v>92</v>
          </cell>
          <cell r="P124">
            <v>0</v>
          </cell>
          <cell r="Q124" t="str">
            <v>-</v>
          </cell>
          <cell r="R124" t="str">
            <v>Flexible</v>
          </cell>
          <cell r="S124" t="str">
            <v>PU</v>
          </cell>
          <cell r="T124">
            <v>3.9E-2</v>
          </cell>
          <cell r="U124">
            <v>0.24</v>
          </cell>
          <cell r="V124">
            <v>2</v>
          </cell>
          <cell r="W124">
            <v>1</v>
          </cell>
          <cell r="AB124">
            <v>0.05</v>
          </cell>
          <cell r="AC124">
            <v>0.59</v>
          </cell>
          <cell r="AD124">
            <v>0.59</v>
          </cell>
          <cell r="AE124" t="str">
            <v>00</v>
          </cell>
          <cell r="AF124" t="str">
            <v>36XSP</v>
          </cell>
          <cell r="AG124" t="str">
            <v>N/R</v>
          </cell>
          <cell r="AH124" t="str">
            <v>N/R</v>
          </cell>
          <cell r="AI124" t="str">
            <v>N/R</v>
          </cell>
          <cell r="AJ124" t="str">
            <v>EZ</v>
          </cell>
          <cell r="AK124" t="str">
            <v>N/R</v>
          </cell>
          <cell r="AL124" t="str">
            <v>-</v>
          </cell>
          <cell r="AM124" t="str">
            <v>Yes</v>
          </cell>
          <cell r="AN124" t="str">
            <v>Yes</v>
          </cell>
          <cell r="AO124" t="str">
            <v>No</v>
          </cell>
          <cell r="AQ124" t="str">
            <v>x</v>
          </cell>
          <cell r="AT124" t="str">
            <v>x</v>
          </cell>
          <cell r="AU124" t="str">
            <v>x</v>
          </cell>
          <cell r="AY124" t="str">
            <v>x</v>
          </cell>
        </row>
        <row r="125">
          <cell r="C125" t="str">
            <v>P08EF</v>
          </cell>
          <cell r="E125" t="str">
            <v>X</v>
          </cell>
          <cell r="F125" t="str">
            <v>Polyester</v>
          </cell>
          <cell r="G125" t="str">
            <v>Natural</v>
          </cell>
          <cell r="H125" t="str">
            <v>Smooth</v>
          </cell>
          <cell r="I125">
            <v>0.01</v>
          </cell>
          <cell r="J125">
            <v>93</v>
          </cell>
          <cell r="K125" t="str">
            <v>Polyester</v>
          </cell>
          <cell r="L125" t="str">
            <v>Natural</v>
          </cell>
          <cell r="M125" t="str">
            <v>Text.</v>
          </cell>
          <cell r="N125" t="str">
            <v>-</v>
          </cell>
          <cell r="O125">
            <v>0</v>
          </cell>
          <cell r="P125">
            <v>1</v>
          </cell>
          <cell r="Q125" t="str">
            <v>Polyester</v>
          </cell>
          <cell r="R125" t="str">
            <v>Rigid</v>
          </cell>
          <cell r="S125" t="str">
            <v>-</v>
          </cell>
          <cell r="T125">
            <v>0.04</v>
          </cell>
          <cell r="U125">
            <v>0.23</v>
          </cell>
          <cell r="V125">
            <v>28</v>
          </cell>
          <cell r="W125">
            <v>1</v>
          </cell>
          <cell r="X125">
            <v>-4</v>
          </cell>
          <cell r="Y125">
            <v>212</v>
          </cell>
          <cell r="Z125">
            <v>0.15</v>
          </cell>
          <cell r="AA125">
            <v>0.15</v>
          </cell>
          <cell r="AB125">
            <v>0.05</v>
          </cell>
          <cell r="AC125">
            <v>0.39</v>
          </cell>
          <cell r="AD125">
            <v>1.18</v>
          </cell>
          <cell r="AE125" t="str">
            <v>00</v>
          </cell>
          <cell r="AF125">
            <v>25</v>
          </cell>
          <cell r="AG125" t="str">
            <v>N/R</v>
          </cell>
          <cell r="AH125" t="str">
            <v>N/R</v>
          </cell>
          <cell r="AI125" t="str">
            <v>N/R</v>
          </cell>
          <cell r="AJ125" t="str">
            <v>EZD</v>
          </cell>
          <cell r="AK125" t="str">
            <v>N/R</v>
          </cell>
          <cell r="AL125" t="str">
            <v>-</v>
          </cell>
          <cell r="AM125" t="str">
            <v>Yes</v>
          </cell>
          <cell r="AN125" t="str">
            <v>Yes</v>
          </cell>
          <cell r="AO125" t="str">
            <v>No</v>
          </cell>
          <cell r="AQ125" t="str">
            <v>x</v>
          </cell>
          <cell r="AX125" t="str">
            <v>x</v>
          </cell>
          <cell r="AY125" t="str">
            <v>x</v>
          </cell>
        </row>
        <row r="126">
          <cell r="C126" t="str">
            <v>P18EF</v>
          </cell>
          <cell r="D126" t="str">
            <v>X</v>
          </cell>
          <cell r="F126" t="str">
            <v>Polyester</v>
          </cell>
          <cell r="G126" t="str">
            <v>Natural</v>
          </cell>
          <cell r="H126" t="str">
            <v>Smooth</v>
          </cell>
          <cell r="I126">
            <v>1.4E-2</v>
          </cell>
          <cell r="J126">
            <v>93</v>
          </cell>
          <cell r="K126" t="str">
            <v>Polyester</v>
          </cell>
          <cell r="L126" t="str">
            <v>Natural</v>
          </cell>
          <cell r="M126" t="str">
            <v>Text.</v>
          </cell>
          <cell r="N126" t="str">
            <v>-</v>
          </cell>
          <cell r="O126">
            <v>0</v>
          </cell>
          <cell r="P126">
            <v>2</v>
          </cell>
          <cell r="Q126" t="str">
            <v>Polyester</v>
          </cell>
          <cell r="R126" t="str">
            <v>Rigid</v>
          </cell>
          <cell r="S126" t="str">
            <v>Polyester</v>
          </cell>
          <cell r="T126">
            <v>7.0000000000000007E-2</v>
          </cell>
          <cell r="U126">
            <v>0.4</v>
          </cell>
          <cell r="V126">
            <v>99</v>
          </cell>
          <cell r="W126">
            <v>1</v>
          </cell>
          <cell r="X126">
            <v>-4</v>
          </cell>
          <cell r="Y126">
            <v>230</v>
          </cell>
          <cell r="Z126">
            <v>0.23</v>
          </cell>
          <cell r="AA126">
            <v>0.2</v>
          </cell>
          <cell r="AB126">
            <v>0.05</v>
          </cell>
          <cell r="AC126">
            <v>1.5</v>
          </cell>
          <cell r="AD126">
            <v>3.9</v>
          </cell>
          <cell r="AE126" t="str">
            <v>#7</v>
          </cell>
          <cell r="AF126" t="str">
            <v>36XSP</v>
          </cell>
          <cell r="AG126">
            <v>62</v>
          </cell>
          <cell r="AH126" t="str">
            <v>N/R</v>
          </cell>
          <cell r="AI126" t="str">
            <v>N/R</v>
          </cell>
          <cell r="AJ126" t="str">
            <v>EZ</v>
          </cell>
          <cell r="AK126" t="str">
            <v>ESD</v>
          </cell>
          <cell r="AL126" t="str">
            <v>CPVC</v>
          </cell>
          <cell r="AM126" t="str">
            <v>Yes</v>
          </cell>
          <cell r="AN126" t="str">
            <v>Yes</v>
          </cell>
          <cell r="AO126" t="str">
            <v>No</v>
          </cell>
          <cell r="AQ126" t="str">
            <v>X</v>
          </cell>
          <cell r="AT126" t="str">
            <v xml:space="preserve"> </v>
          </cell>
          <cell r="AX126" t="str">
            <v>x</v>
          </cell>
          <cell r="AY126" t="str">
            <v>x</v>
          </cell>
        </row>
        <row r="127">
          <cell r="C127" t="str">
            <v>P2220 3/16x1/16</v>
          </cell>
          <cell r="D127" t="str">
            <v>X</v>
          </cell>
          <cell r="F127" t="str">
            <v>SBR</v>
          </cell>
          <cell r="G127" t="str">
            <v>Black</v>
          </cell>
          <cell r="H127" t="str">
            <v>Smooth</v>
          </cell>
          <cell r="I127">
            <v>0.187</v>
          </cell>
          <cell r="J127">
            <v>70</v>
          </cell>
          <cell r="K127" t="str">
            <v>SBR</v>
          </cell>
          <cell r="L127" t="str">
            <v>Black</v>
          </cell>
          <cell r="M127" t="str">
            <v>Smooth</v>
          </cell>
          <cell r="N127">
            <v>0.06</v>
          </cell>
          <cell r="O127">
            <v>70</v>
          </cell>
          <cell r="P127">
            <v>2</v>
          </cell>
          <cell r="Q127" t="str">
            <v>P/N</v>
          </cell>
          <cell r="R127" t="str">
            <v>Flexible</v>
          </cell>
          <cell r="S127" t="str">
            <v>SBR</v>
          </cell>
          <cell r="T127">
            <v>0.36</v>
          </cell>
          <cell r="U127">
            <v>2.4</v>
          </cell>
          <cell r="V127">
            <v>220</v>
          </cell>
          <cell r="W127">
            <v>1</v>
          </cell>
          <cell r="X127">
            <v>-20</v>
          </cell>
          <cell r="Y127">
            <v>250</v>
          </cell>
          <cell r="Z127">
            <v>0.5</v>
          </cell>
          <cell r="AA127">
            <v>0.45</v>
          </cell>
          <cell r="AB127">
            <v>0.05</v>
          </cell>
          <cell r="AC127">
            <v>8</v>
          </cell>
          <cell r="AD127">
            <v>12</v>
          </cell>
          <cell r="AE127">
            <v>45</v>
          </cell>
          <cell r="AF127">
            <v>3</v>
          </cell>
          <cell r="AG127">
            <v>187</v>
          </cell>
          <cell r="AH127">
            <v>375</v>
          </cell>
          <cell r="AI127">
            <v>5</v>
          </cell>
          <cell r="AJ127" t="str">
            <v>ESD</v>
          </cell>
          <cell r="AK127" t="str">
            <v>ESD</v>
          </cell>
          <cell r="AL127" t="str">
            <v>ECRF</v>
          </cell>
          <cell r="AM127" t="str">
            <v>No</v>
          </cell>
          <cell r="AN127" t="str">
            <v>No</v>
          </cell>
          <cell r="AO127" t="str">
            <v>No</v>
          </cell>
          <cell r="AP127" t="str">
            <v>X</v>
          </cell>
          <cell r="AR127" t="str">
            <v>X</v>
          </cell>
          <cell r="AT127" t="str">
            <v>x</v>
          </cell>
          <cell r="AW127" t="str">
            <v>X</v>
          </cell>
          <cell r="AY127" t="str">
            <v>X</v>
          </cell>
        </row>
        <row r="128">
          <cell r="C128" t="str">
            <v>P2220 3/16xBR MOR</v>
          </cell>
          <cell r="D128" t="str">
            <v>X</v>
          </cell>
          <cell r="F128" t="str">
            <v>NBR</v>
          </cell>
          <cell r="G128" t="str">
            <v>Black</v>
          </cell>
          <cell r="H128" t="str">
            <v>Smooth</v>
          </cell>
          <cell r="I128">
            <v>0.187</v>
          </cell>
          <cell r="J128">
            <v>70</v>
          </cell>
          <cell r="K128" t="str">
            <v>Polyester</v>
          </cell>
          <cell r="L128" t="str">
            <v>Brown</v>
          </cell>
          <cell r="M128" t="str">
            <v>Text.</v>
          </cell>
          <cell r="N128" t="str">
            <v>-</v>
          </cell>
          <cell r="O128">
            <v>0</v>
          </cell>
          <cell r="P128">
            <v>2</v>
          </cell>
          <cell r="Q128" t="str">
            <v>P/N</v>
          </cell>
          <cell r="R128" t="str">
            <v>Flexible</v>
          </cell>
          <cell r="S128" t="str">
            <v>NBR</v>
          </cell>
          <cell r="T128">
            <v>0.3</v>
          </cell>
          <cell r="U128">
            <v>1.98</v>
          </cell>
          <cell r="V128">
            <v>220</v>
          </cell>
          <cell r="W128">
            <v>1</v>
          </cell>
          <cell r="X128">
            <v>-20</v>
          </cell>
          <cell r="Y128">
            <v>200</v>
          </cell>
          <cell r="Z128">
            <v>0.3</v>
          </cell>
          <cell r="AA128">
            <v>0.2</v>
          </cell>
          <cell r="AB128">
            <v>0.05</v>
          </cell>
          <cell r="AC128">
            <v>8</v>
          </cell>
          <cell r="AD128">
            <v>10</v>
          </cell>
          <cell r="AE128">
            <v>35</v>
          </cell>
          <cell r="AF128">
            <v>2</v>
          </cell>
          <cell r="AG128">
            <v>187</v>
          </cell>
          <cell r="AH128">
            <v>375</v>
          </cell>
          <cell r="AI128">
            <v>5</v>
          </cell>
          <cell r="AJ128" t="str">
            <v>ESD</v>
          </cell>
          <cell r="AK128" t="str">
            <v>ESD</v>
          </cell>
          <cell r="AL128" t="str">
            <v>ECRF</v>
          </cell>
          <cell r="AM128" t="str">
            <v>No</v>
          </cell>
          <cell r="AN128" t="str">
            <v>No</v>
          </cell>
          <cell r="AO128" t="str">
            <v>No</v>
          </cell>
          <cell r="AP128" t="str">
            <v>X</v>
          </cell>
          <cell r="AR128" t="str">
            <v>x</v>
          </cell>
          <cell r="AS128" t="str">
            <v>X</v>
          </cell>
          <cell r="AT128" t="str">
            <v>x</v>
          </cell>
          <cell r="AW128" t="str">
            <v>X</v>
          </cell>
          <cell r="AY128" t="str">
            <v>X</v>
          </cell>
        </row>
        <row r="129">
          <cell r="C129" t="str">
            <v>P3330 1/16x1/16 - HT</v>
          </cell>
          <cell r="D129" t="str">
            <v>X</v>
          </cell>
          <cell r="F129" t="str">
            <v>EPDM</v>
          </cell>
          <cell r="G129" t="str">
            <v>Black</v>
          </cell>
          <cell r="H129" t="str">
            <v>Smooth</v>
          </cell>
          <cell r="I129">
            <v>6.2E-2</v>
          </cell>
          <cell r="J129">
            <v>70</v>
          </cell>
          <cell r="K129" t="str">
            <v>EPDM</v>
          </cell>
          <cell r="L129" t="str">
            <v>Black</v>
          </cell>
          <cell r="M129" t="str">
            <v>Smooth</v>
          </cell>
          <cell r="N129">
            <v>0.06</v>
          </cell>
          <cell r="O129">
            <v>70</v>
          </cell>
          <cell r="P129">
            <v>3</v>
          </cell>
          <cell r="Q129" t="str">
            <v>P/N</v>
          </cell>
          <cell r="R129" t="str">
            <v>Flexible</v>
          </cell>
          <cell r="S129" t="str">
            <v>EPDM</v>
          </cell>
          <cell r="T129">
            <v>0.5</v>
          </cell>
          <cell r="U129">
            <v>3</v>
          </cell>
          <cell r="V129">
            <v>330</v>
          </cell>
          <cell r="W129">
            <v>1</v>
          </cell>
          <cell r="X129">
            <v>-25</v>
          </cell>
          <cell r="Y129">
            <v>700</v>
          </cell>
          <cell r="Z129">
            <v>0.5</v>
          </cell>
          <cell r="AA129">
            <v>0.45</v>
          </cell>
          <cell r="AB129">
            <v>0.05</v>
          </cell>
          <cell r="AC129">
            <v>14</v>
          </cell>
          <cell r="AD129">
            <v>20</v>
          </cell>
          <cell r="AE129">
            <v>65</v>
          </cell>
          <cell r="AF129">
            <v>4</v>
          </cell>
          <cell r="AG129">
            <v>187</v>
          </cell>
          <cell r="AH129">
            <v>550</v>
          </cell>
          <cell r="AI129">
            <v>6</v>
          </cell>
          <cell r="AJ129" t="str">
            <v>ESD</v>
          </cell>
          <cell r="AK129" t="str">
            <v>ESD</v>
          </cell>
          <cell r="AL129" t="str">
            <v>ECRF</v>
          </cell>
          <cell r="AM129" t="str">
            <v>No</v>
          </cell>
          <cell r="AN129" t="str">
            <v>No</v>
          </cell>
          <cell r="AO129" t="str">
            <v>No</v>
          </cell>
          <cell r="AP129" t="str">
            <v>X</v>
          </cell>
          <cell r="AR129" t="str">
            <v>x</v>
          </cell>
          <cell r="AT129" t="str">
            <v>x</v>
          </cell>
          <cell r="AY129" t="str">
            <v>X</v>
          </cell>
        </row>
        <row r="130">
          <cell r="C130" t="str">
            <v>P3330 3/16x1/16</v>
          </cell>
          <cell r="D130" t="str">
            <v>X</v>
          </cell>
          <cell r="F130" t="str">
            <v>SBR</v>
          </cell>
          <cell r="G130" t="str">
            <v>Black</v>
          </cell>
          <cell r="H130" t="str">
            <v>Smooth</v>
          </cell>
          <cell r="I130">
            <v>0.187</v>
          </cell>
          <cell r="J130">
            <v>70</v>
          </cell>
          <cell r="K130" t="str">
            <v>SBR</v>
          </cell>
          <cell r="L130" t="str">
            <v>Black</v>
          </cell>
          <cell r="M130" t="str">
            <v>Smooth</v>
          </cell>
          <cell r="N130">
            <v>0.06</v>
          </cell>
          <cell r="O130">
            <v>70</v>
          </cell>
          <cell r="P130">
            <v>3</v>
          </cell>
          <cell r="Q130" t="str">
            <v>P/N</v>
          </cell>
          <cell r="R130" t="str">
            <v>Flexible</v>
          </cell>
          <cell r="S130" t="str">
            <v>SBR</v>
          </cell>
          <cell r="T130">
            <v>0.41</v>
          </cell>
          <cell r="U130">
            <v>2.6</v>
          </cell>
          <cell r="V130">
            <v>330</v>
          </cell>
          <cell r="W130">
            <v>1</v>
          </cell>
          <cell r="X130">
            <v>-20</v>
          </cell>
          <cell r="Y130">
            <v>250</v>
          </cell>
          <cell r="Z130">
            <v>0.5</v>
          </cell>
          <cell r="AA130">
            <v>0.45</v>
          </cell>
          <cell r="AB130">
            <v>0.05</v>
          </cell>
          <cell r="AC130">
            <v>12</v>
          </cell>
          <cell r="AD130">
            <v>18</v>
          </cell>
          <cell r="AE130">
            <v>55</v>
          </cell>
          <cell r="AF130">
            <v>4</v>
          </cell>
          <cell r="AG130">
            <v>187</v>
          </cell>
          <cell r="AH130">
            <v>550</v>
          </cell>
          <cell r="AI130">
            <v>5</v>
          </cell>
          <cell r="AJ130" t="str">
            <v>ESD</v>
          </cell>
          <cell r="AK130" t="str">
            <v>ESD</v>
          </cell>
          <cell r="AL130" t="str">
            <v>ECRF</v>
          </cell>
          <cell r="AM130" t="str">
            <v>No</v>
          </cell>
          <cell r="AN130" t="str">
            <v>No</v>
          </cell>
          <cell r="AO130" t="str">
            <v>No</v>
          </cell>
          <cell r="AP130" t="str">
            <v>X</v>
          </cell>
          <cell r="AR130" t="str">
            <v>X</v>
          </cell>
          <cell r="AT130" t="str">
            <v>x</v>
          </cell>
          <cell r="AW130" t="str">
            <v>X</v>
          </cell>
          <cell r="AY130" t="str">
            <v>X</v>
          </cell>
        </row>
        <row r="131">
          <cell r="C131" t="str">
            <v>P3330 3/16xBR MOR</v>
          </cell>
          <cell r="D131" t="str">
            <v>X</v>
          </cell>
          <cell r="F131" t="str">
            <v>NBR</v>
          </cell>
          <cell r="G131" t="str">
            <v>Black</v>
          </cell>
          <cell r="H131" t="str">
            <v>Smooth</v>
          </cell>
          <cell r="I131">
            <v>0.187</v>
          </cell>
          <cell r="J131">
            <v>70</v>
          </cell>
          <cell r="K131" t="str">
            <v>Polyester</v>
          </cell>
          <cell r="L131" t="str">
            <v>Brown</v>
          </cell>
          <cell r="M131" t="str">
            <v>Text.</v>
          </cell>
          <cell r="N131" t="str">
            <v>-</v>
          </cell>
          <cell r="O131" t="str">
            <v>-</v>
          </cell>
          <cell r="P131">
            <v>3</v>
          </cell>
          <cell r="Q131" t="str">
            <v>P/N</v>
          </cell>
          <cell r="R131" t="str">
            <v>Flexible</v>
          </cell>
          <cell r="S131" t="str">
            <v>NBR</v>
          </cell>
          <cell r="T131">
            <v>0.35</v>
          </cell>
          <cell r="U131">
            <v>2.1</v>
          </cell>
          <cell r="V131">
            <v>330</v>
          </cell>
          <cell r="W131">
            <v>1</v>
          </cell>
          <cell r="X131">
            <v>-20</v>
          </cell>
          <cell r="Y131">
            <v>200</v>
          </cell>
          <cell r="Z131">
            <v>0.3</v>
          </cell>
          <cell r="AA131">
            <v>0.2</v>
          </cell>
          <cell r="AB131">
            <v>0.05</v>
          </cell>
          <cell r="AC131">
            <v>10</v>
          </cell>
          <cell r="AD131">
            <v>16</v>
          </cell>
          <cell r="AE131">
            <v>45</v>
          </cell>
          <cell r="AF131">
            <v>3</v>
          </cell>
          <cell r="AG131">
            <v>187</v>
          </cell>
          <cell r="AH131">
            <v>375</v>
          </cell>
          <cell r="AI131">
            <v>5</v>
          </cell>
          <cell r="AJ131" t="str">
            <v>ESD</v>
          </cell>
          <cell r="AK131" t="str">
            <v>ESD</v>
          </cell>
          <cell r="AL131" t="str">
            <v>ECRF</v>
          </cell>
          <cell r="AM131" t="str">
            <v>No</v>
          </cell>
          <cell r="AN131" t="str">
            <v>No</v>
          </cell>
          <cell r="AO131" t="str">
            <v>No</v>
          </cell>
          <cell r="AP131" t="str">
            <v>X</v>
          </cell>
          <cell r="AR131" t="str">
            <v>x</v>
          </cell>
          <cell r="AS131" t="str">
            <v>X</v>
          </cell>
          <cell r="AT131" t="str">
            <v>x</v>
          </cell>
          <cell r="AW131" t="str">
            <v>X</v>
          </cell>
          <cell r="AY131" t="str">
            <v>X</v>
          </cell>
        </row>
        <row r="132">
          <cell r="C132" t="str">
            <v>P3330 MRTx1/32</v>
          </cell>
          <cell r="D132" t="str">
            <v>X</v>
          </cell>
          <cell r="F132" t="str">
            <v>SBR</v>
          </cell>
          <cell r="G132" t="str">
            <v>Black</v>
          </cell>
          <cell r="H132" t="str">
            <v>MRT</v>
          </cell>
          <cell r="I132">
            <v>0.08</v>
          </cell>
          <cell r="J132">
            <v>70</v>
          </cell>
          <cell r="K132" t="str">
            <v>SBR</v>
          </cell>
          <cell r="L132" t="str">
            <v>Black</v>
          </cell>
          <cell r="M132" t="str">
            <v>Smooth</v>
          </cell>
          <cell r="N132">
            <v>0.03</v>
          </cell>
          <cell r="O132">
            <v>70</v>
          </cell>
          <cell r="P132">
            <v>3</v>
          </cell>
          <cell r="Q132" t="str">
            <v>Nylon</v>
          </cell>
          <cell r="R132" t="str">
            <v>Flexible</v>
          </cell>
          <cell r="S132" t="str">
            <v>SBR</v>
          </cell>
          <cell r="T132">
            <v>0.25</v>
          </cell>
          <cell r="U132">
            <v>1.5</v>
          </cell>
          <cell r="V132">
            <v>330</v>
          </cell>
          <cell r="W132">
            <v>1</v>
          </cell>
          <cell r="X132">
            <v>-25</v>
          </cell>
          <cell r="Y132">
            <v>225</v>
          </cell>
          <cell r="Z132">
            <v>0.5</v>
          </cell>
          <cell r="AA132">
            <v>0.45</v>
          </cell>
          <cell r="AB132">
            <v>0.05</v>
          </cell>
          <cell r="AC132">
            <v>3</v>
          </cell>
          <cell r="AD132">
            <v>4</v>
          </cell>
          <cell r="AE132">
            <v>20</v>
          </cell>
          <cell r="AF132">
            <v>3</v>
          </cell>
          <cell r="AG132">
            <v>187</v>
          </cell>
          <cell r="AH132">
            <v>375</v>
          </cell>
          <cell r="AI132">
            <v>2</v>
          </cell>
          <cell r="AJ132" t="str">
            <v>N/R</v>
          </cell>
          <cell r="AK132" t="str">
            <v>ESD</v>
          </cell>
          <cell r="AL132" t="str">
            <v>ECRF</v>
          </cell>
          <cell r="AM132" t="str">
            <v>No</v>
          </cell>
          <cell r="AN132" t="str">
            <v>No</v>
          </cell>
          <cell r="AO132" t="str">
            <v>No</v>
          </cell>
          <cell r="AP132" t="str">
            <v>X</v>
          </cell>
          <cell r="AY132" t="str">
            <v>X</v>
          </cell>
        </row>
        <row r="133">
          <cell r="C133" t="str">
            <v>P3330 Vx1/32</v>
          </cell>
          <cell r="D133" t="str">
            <v>X</v>
          </cell>
          <cell r="F133" t="str">
            <v>SBR</v>
          </cell>
          <cell r="G133" t="str">
            <v>Black</v>
          </cell>
          <cell r="H133" t="str">
            <v>VT</v>
          </cell>
          <cell r="I133">
            <v>0.28000000000000003</v>
          </cell>
          <cell r="J133">
            <v>70</v>
          </cell>
          <cell r="K133" t="str">
            <v>SBR</v>
          </cell>
          <cell r="L133" t="str">
            <v>Black</v>
          </cell>
          <cell r="M133" t="str">
            <v>Smooth</v>
          </cell>
          <cell r="N133">
            <v>0.03</v>
          </cell>
          <cell r="O133">
            <v>70</v>
          </cell>
          <cell r="P133">
            <v>3</v>
          </cell>
          <cell r="Q133" t="str">
            <v>Nylon</v>
          </cell>
          <cell r="R133" t="str">
            <v>Flexible</v>
          </cell>
          <cell r="S133" t="str">
            <v>SBR</v>
          </cell>
          <cell r="T133">
            <v>0.47</v>
          </cell>
          <cell r="U133">
            <v>2</v>
          </cell>
          <cell r="V133">
            <v>330</v>
          </cell>
          <cell r="W133">
            <v>1</v>
          </cell>
          <cell r="X133">
            <v>-25</v>
          </cell>
          <cell r="Y133">
            <v>225</v>
          </cell>
          <cell r="Z133">
            <v>0.5</v>
          </cell>
          <cell r="AA133">
            <v>0.45</v>
          </cell>
          <cell r="AB133">
            <v>0.05</v>
          </cell>
          <cell r="AC133">
            <v>3</v>
          </cell>
          <cell r="AD133">
            <v>6</v>
          </cell>
          <cell r="AE133">
            <v>20</v>
          </cell>
          <cell r="AF133">
            <v>3</v>
          </cell>
          <cell r="AG133">
            <v>187</v>
          </cell>
          <cell r="AH133">
            <v>375</v>
          </cell>
          <cell r="AI133">
            <v>2</v>
          </cell>
          <cell r="AJ133" t="str">
            <v>N/R</v>
          </cell>
          <cell r="AK133" t="str">
            <v>ESD</v>
          </cell>
          <cell r="AL133" t="str">
            <v>ECRF</v>
          </cell>
          <cell r="AM133" t="str">
            <v>No</v>
          </cell>
          <cell r="AN133" t="str">
            <v>No</v>
          </cell>
          <cell r="AO133" t="str">
            <v>No</v>
          </cell>
          <cell r="AP133" t="str">
            <v>X</v>
          </cell>
          <cell r="AR133" t="str">
            <v xml:space="preserve"> </v>
          </cell>
          <cell r="AY133" t="str">
            <v>X</v>
          </cell>
        </row>
        <row r="134">
          <cell r="C134" t="str">
            <v>P4440 1/4x1/16</v>
          </cell>
          <cell r="E134" t="str">
            <v>X</v>
          </cell>
          <cell r="F134" t="str">
            <v>SBR</v>
          </cell>
          <cell r="G134" t="str">
            <v>Black</v>
          </cell>
          <cell r="H134" t="str">
            <v>Smooth</v>
          </cell>
          <cell r="I134">
            <v>0.25</v>
          </cell>
          <cell r="J134">
            <v>70</v>
          </cell>
          <cell r="K134" t="str">
            <v>SBR</v>
          </cell>
          <cell r="L134" t="str">
            <v>Black</v>
          </cell>
          <cell r="M134" t="str">
            <v>Smooth</v>
          </cell>
          <cell r="N134">
            <v>0.06</v>
          </cell>
          <cell r="O134">
            <v>70</v>
          </cell>
          <cell r="P134">
            <v>4</v>
          </cell>
          <cell r="Q134" t="str">
            <v>P/N</v>
          </cell>
          <cell r="R134" t="str">
            <v>Flexible</v>
          </cell>
          <cell r="S134" t="str">
            <v>SBR</v>
          </cell>
          <cell r="T134">
            <v>0.5</v>
          </cell>
          <cell r="U134">
            <v>3.42</v>
          </cell>
          <cell r="V134">
            <v>440</v>
          </cell>
          <cell r="X134">
            <v>-20</v>
          </cell>
          <cell r="Y134">
            <v>250</v>
          </cell>
          <cell r="AB134">
            <v>0.05</v>
          </cell>
          <cell r="AC134">
            <v>18</v>
          </cell>
          <cell r="AD134">
            <v>24</v>
          </cell>
          <cell r="AE134">
            <v>65</v>
          </cell>
          <cell r="AF134">
            <v>5</v>
          </cell>
          <cell r="AG134">
            <v>187</v>
          </cell>
          <cell r="AH134">
            <v>550</v>
          </cell>
          <cell r="AI134">
            <v>6</v>
          </cell>
          <cell r="AJ134" t="str">
            <v>ESD</v>
          </cell>
          <cell r="AK134" t="str">
            <v>ESD</v>
          </cell>
          <cell r="AL134" t="str">
            <v>ECRF</v>
          </cell>
          <cell r="AM134" t="str">
            <v>No</v>
          </cell>
          <cell r="AN134" t="str">
            <v>No</v>
          </cell>
          <cell r="AO134" t="str">
            <v>No</v>
          </cell>
          <cell r="AP134" t="str">
            <v>x</v>
          </cell>
          <cell r="AR134" t="str">
            <v>x</v>
          </cell>
          <cell r="AY134" t="str">
            <v>X</v>
          </cell>
        </row>
        <row r="135">
          <cell r="C135" t="str">
            <v>P9PH</v>
          </cell>
          <cell r="E135" t="str">
            <v>X</v>
          </cell>
          <cell r="F135" t="str">
            <v>PU</v>
          </cell>
          <cell r="G135" t="str">
            <v>White</v>
          </cell>
          <cell r="H135" t="str">
            <v>Smooth</v>
          </cell>
          <cell r="K135" t="str">
            <v>Polyester</v>
          </cell>
          <cell r="L135" t="str">
            <v>White</v>
          </cell>
          <cell r="M135" t="str">
            <v>Text.</v>
          </cell>
          <cell r="N135" t="str">
            <v>-</v>
          </cell>
          <cell r="O135" t="str">
            <v>-</v>
          </cell>
          <cell r="P135">
            <v>2</v>
          </cell>
          <cell r="Q135" t="str">
            <v>Polyester</v>
          </cell>
          <cell r="R135" t="str">
            <v>Rigid</v>
          </cell>
          <cell r="AB135">
            <v>0.05</v>
          </cell>
          <cell r="AE135" t="str">
            <v>00</v>
          </cell>
          <cell r="AF135" t="str">
            <v>36XSP</v>
          </cell>
          <cell r="AG135">
            <v>62</v>
          </cell>
          <cell r="AH135" t="str">
            <v>N/R</v>
          </cell>
          <cell r="AI135" t="str">
            <v>N/R</v>
          </cell>
          <cell r="AJ135" t="str">
            <v>EZZD</v>
          </cell>
          <cell r="AK135" t="str">
            <v>N/R</v>
          </cell>
          <cell r="AL135" t="str">
            <v>-</v>
          </cell>
          <cell r="AM135" t="str">
            <v>Yes</v>
          </cell>
          <cell r="AN135" t="str">
            <v>Yes</v>
          </cell>
          <cell r="AO135" t="str">
            <v>No</v>
          </cell>
          <cell r="AQ135" t="str">
            <v>x</v>
          </cell>
          <cell r="AY135" t="str">
            <v>x</v>
          </cell>
        </row>
        <row r="136">
          <cell r="C136" t="str">
            <v>PG.125</v>
          </cell>
          <cell r="E136" t="str">
            <v>x</v>
          </cell>
          <cell r="F136" t="str">
            <v>NAT</v>
          </cell>
          <cell r="G136" t="str">
            <v>Beige</v>
          </cell>
          <cell r="H136" t="str">
            <v>Smooth</v>
          </cell>
          <cell r="I136" t="str">
            <v>-</v>
          </cell>
          <cell r="J136">
            <v>40</v>
          </cell>
          <cell r="K136" t="str">
            <v>NAT</v>
          </cell>
          <cell r="L136" t="str">
            <v>Beige</v>
          </cell>
          <cell r="M136" t="str">
            <v>Smooth</v>
          </cell>
          <cell r="N136" t="str">
            <v>-</v>
          </cell>
          <cell r="O136">
            <v>40</v>
          </cell>
          <cell r="P136">
            <v>0</v>
          </cell>
          <cell r="Q136" t="str">
            <v>-</v>
          </cell>
          <cell r="R136" t="str">
            <v>Flexible</v>
          </cell>
          <cell r="S136" t="str">
            <v>NAT</v>
          </cell>
          <cell r="T136">
            <v>0.125</v>
          </cell>
          <cell r="AB136">
            <v>0.05</v>
          </cell>
          <cell r="AC136">
            <v>1</v>
          </cell>
          <cell r="AD136">
            <v>1</v>
          </cell>
          <cell r="AE136" t="str">
            <v>N/R</v>
          </cell>
          <cell r="AF136" t="str">
            <v>N/R</v>
          </cell>
          <cell r="AG136" t="str">
            <v>N/R</v>
          </cell>
          <cell r="AH136" t="str">
            <v>N/R</v>
          </cell>
          <cell r="AI136" t="str">
            <v>N/R</v>
          </cell>
          <cell r="AJ136" t="str">
            <v>N/R</v>
          </cell>
          <cell r="AK136" t="str">
            <v>ESD</v>
          </cell>
          <cell r="AL136">
            <v>14</v>
          </cell>
          <cell r="AM136" t="str">
            <v>No</v>
          </cell>
          <cell r="AN136" t="str">
            <v>No</v>
          </cell>
          <cell r="AO136" t="str">
            <v>No</v>
          </cell>
          <cell r="BA136" t="str">
            <v>x</v>
          </cell>
        </row>
        <row r="137">
          <cell r="C137" t="str">
            <v>PG.25</v>
          </cell>
          <cell r="E137" t="str">
            <v>x</v>
          </cell>
          <cell r="F137" t="str">
            <v>NAT</v>
          </cell>
          <cell r="G137" t="str">
            <v>Beige</v>
          </cell>
          <cell r="H137" t="str">
            <v>Smooth</v>
          </cell>
          <cell r="I137" t="str">
            <v>-</v>
          </cell>
          <cell r="J137">
            <v>40</v>
          </cell>
          <cell r="K137" t="str">
            <v>NAT</v>
          </cell>
          <cell r="L137" t="str">
            <v>Beige</v>
          </cell>
          <cell r="M137" t="str">
            <v>Smooth</v>
          </cell>
          <cell r="N137" t="str">
            <v>-</v>
          </cell>
          <cell r="O137">
            <v>40</v>
          </cell>
          <cell r="P137">
            <v>0</v>
          </cell>
          <cell r="Q137" t="str">
            <v>-</v>
          </cell>
          <cell r="R137" t="str">
            <v>Flexible</v>
          </cell>
          <cell r="S137" t="str">
            <v>NAT</v>
          </cell>
          <cell r="T137">
            <v>0.25</v>
          </cell>
          <cell r="AB137">
            <v>0.05</v>
          </cell>
          <cell r="AC137">
            <v>2</v>
          </cell>
          <cell r="AD137">
            <v>2</v>
          </cell>
          <cell r="AE137" t="str">
            <v>N/R</v>
          </cell>
          <cell r="AF137" t="str">
            <v>N/R</v>
          </cell>
          <cell r="AG137" t="str">
            <v>N/R</v>
          </cell>
          <cell r="AH137" t="str">
            <v>N/R</v>
          </cell>
          <cell r="AI137" t="str">
            <v>N/R</v>
          </cell>
          <cell r="AJ137" t="str">
            <v>N/R</v>
          </cell>
          <cell r="AK137" t="str">
            <v>ESD</v>
          </cell>
          <cell r="AL137">
            <v>14</v>
          </cell>
          <cell r="AM137" t="str">
            <v>No</v>
          </cell>
          <cell r="AN137" t="str">
            <v>No</v>
          </cell>
          <cell r="AO137" t="str">
            <v>No</v>
          </cell>
          <cell r="BA137" t="str">
            <v>x</v>
          </cell>
        </row>
        <row r="138">
          <cell r="C138" t="str">
            <v>PG.375</v>
          </cell>
          <cell r="E138" t="str">
            <v>x</v>
          </cell>
          <cell r="F138" t="str">
            <v>NAT</v>
          </cell>
          <cell r="G138" t="str">
            <v>Beige</v>
          </cell>
          <cell r="H138" t="str">
            <v>Smooth</v>
          </cell>
          <cell r="I138" t="str">
            <v>-</v>
          </cell>
          <cell r="J138">
            <v>40</v>
          </cell>
          <cell r="K138" t="str">
            <v>NAT</v>
          </cell>
          <cell r="L138" t="str">
            <v>Beige</v>
          </cell>
          <cell r="M138" t="str">
            <v>Smooth</v>
          </cell>
          <cell r="N138" t="str">
            <v>-</v>
          </cell>
          <cell r="O138">
            <v>40</v>
          </cell>
          <cell r="P138">
            <v>0</v>
          </cell>
          <cell r="Q138" t="str">
            <v>-</v>
          </cell>
          <cell r="R138" t="str">
            <v>Flexible</v>
          </cell>
          <cell r="S138" t="str">
            <v>NAT</v>
          </cell>
          <cell r="T138">
            <v>0.375</v>
          </cell>
          <cell r="AB138">
            <v>0.05</v>
          </cell>
          <cell r="AC138">
            <v>3</v>
          </cell>
          <cell r="AD138">
            <v>3</v>
          </cell>
          <cell r="AE138" t="str">
            <v>N/R</v>
          </cell>
          <cell r="AF138" t="str">
            <v>N/R</v>
          </cell>
          <cell r="AG138" t="str">
            <v>N/R</v>
          </cell>
          <cell r="AH138" t="str">
            <v>N/R</v>
          </cell>
          <cell r="AI138" t="str">
            <v>N/R</v>
          </cell>
          <cell r="AJ138" t="str">
            <v>N/R</v>
          </cell>
          <cell r="AK138" t="str">
            <v>ESD</v>
          </cell>
          <cell r="AL138">
            <v>14</v>
          </cell>
          <cell r="AM138" t="str">
            <v>No</v>
          </cell>
          <cell r="AN138" t="str">
            <v>No</v>
          </cell>
          <cell r="AO138" t="str">
            <v>No</v>
          </cell>
          <cell r="BA138" t="str">
            <v>x</v>
          </cell>
        </row>
        <row r="139">
          <cell r="C139" t="str">
            <v>PG.5</v>
          </cell>
          <cell r="E139" t="str">
            <v>x</v>
          </cell>
          <cell r="F139" t="str">
            <v>NAT</v>
          </cell>
          <cell r="G139" t="str">
            <v>Beige</v>
          </cell>
          <cell r="H139" t="str">
            <v>Smooth</v>
          </cell>
          <cell r="I139" t="str">
            <v>-</v>
          </cell>
          <cell r="J139">
            <v>40</v>
          </cell>
          <cell r="K139" t="str">
            <v>NAT</v>
          </cell>
          <cell r="L139" t="str">
            <v>Beige</v>
          </cell>
          <cell r="M139" t="str">
            <v>Smooth</v>
          </cell>
          <cell r="N139" t="str">
            <v>-</v>
          </cell>
          <cell r="O139">
            <v>40</v>
          </cell>
          <cell r="P139">
            <v>0</v>
          </cell>
          <cell r="Q139" t="str">
            <v>-</v>
          </cell>
          <cell r="R139" t="str">
            <v>Flexible</v>
          </cell>
          <cell r="S139" t="str">
            <v>NAT</v>
          </cell>
          <cell r="T139">
            <v>0.5</v>
          </cell>
          <cell r="AB139">
            <v>0.05</v>
          </cell>
          <cell r="AC139">
            <v>4</v>
          </cell>
          <cell r="AD139">
            <v>4</v>
          </cell>
          <cell r="AE139" t="str">
            <v>N/R</v>
          </cell>
          <cell r="AF139" t="str">
            <v>N/R</v>
          </cell>
          <cell r="AG139" t="str">
            <v>N/R</v>
          </cell>
          <cell r="AH139" t="str">
            <v>N/R</v>
          </cell>
          <cell r="AI139" t="str">
            <v>N/R</v>
          </cell>
          <cell r="AJ139" t="str">
            <v>N/R</v>
          </cell>
          <cell r="AK139" t="str">
            <v>ESD</v>
          </cell>
          <cell r="AL139">
            <v>14</v>
          </cell>
          <cell r="AM139" t="str">
            <v>No</v>
          </cell>
          <cell r="AN139" t="str">
            <v>No</v>
          </cell>
          <cell r="AO139" t="str">
            <v>No</v>
          </cell>
          <cell r="BA139" t="str">
            <v>x</v>
          </cell>
        </row>
        <row r="140">
          <cell r="C140" t="str">
            <v>PT0.9 0-0</v>
          </cell>
          <cell r="E140" t="str">
            <v>X</v>
          </cell>
          <cell r="F140" t="str">
            <v>PU</v>
          </cell>
          <cell r="G140" t="str">
            <v>Green</v>
          </cell>
          <cell r="H140" t="str">
            <v>Smooth</v>
          </cell>
          <cell r="I140" t="str">
            <v>-</v>
          </cell>
          <cell r="J140" t="str">
            <v>-</v>
          </cell>
          <cell r="K140" t="str">
            <v>PU</v>
          </cell>
          <cell r="L140" t="str">
            <v>Black</v>
          </cell>
          <cell r="M140" t="str">
            <v>Text.</v>
          </cell>
          <cell r="N140" t="str">
            <v>-</v>
          </cell>
          <cell r="O140" t="str">
            <v>-</v>
          </cell>
          <cell r="P140">
            <v>2</v>
          </cell>
          <cell r="Q140" t="str">
            <v>Polyester</v>
          </cell>
          <cell r="R140" t="str">
            <v>Rigid</v>
          </cell>
          <cell r="S140" t="str">
            <v>PA</v>
          </cell>
          <cell r="T140">
            <v>0.04</v>
          </cell>
          <cell r="U140">
            <v>0.18</v>
          </cell>
          <cell r="V140">
            <v>28</v>
          </cell>
          <cell r="W140">
            <v>1</v>
          </cell>
          <cell r="X140">
            <v>-4</v>
          </cell>
          <cell r="Y140">
            <v>212</v>
          </cell>
          <cell r="Z140">
            <v>0.2</v>
          </cell>
          <cell r="AA140">
            <v>0.25</v>
          </cell>
          <cell r="AB140">
            <v>0.05</v>
          </cell>
          <cell r="AC140">
            <v>0.4</v>
          </cell>
          <cell r="AD140">
            <v>0.8</v>
          </cell>
          <cell r="AE140" t="str">
            <v>00</v>
          </cell>
          <cell r="AF140" t="str">
            <v>36XSP</v>
          </cell>
          <cell r="AG140" t="str">
            <v>N/R</v>
          </cell>
          <cell r="AH140" t="str">
            <v>N/R</v>
          </cell>
          <cell r="AI140" t="str">
            <v>N/R</v>
          </cell>
          <cell r="AJ140" t="str">
            <v>EZ</v>
          </cell>
          <cell r="AK140" t="str">
            <v>N/R</v>
          </cell>
          <cell r="AL140" t="str">
            <v>-</v>
          </cell>
          <cell r="AM140" t="str">
            <v>No</v>
          </cell>
          <cell r="AN140" t="str">
            <v>No</v>
          </cell>
          <cell r="AO140" t="str">
            <v>No</v>
          </cell>
          <cell r="AY140" t="str">
            <v>x</v>
          </cell>
          <cell r="AZ140" t="str">
            <v>x</v>
          </cell>
        </row>
        <row r="141">
          <cell r="C141" t="str">
            <v>PT1.2 0-U2</v>
          </cell>
          <cell r="E141" t="str">
            <v>X</v>
          </cell>
          <cell r="F141" t="str">
            <v>PU</v>
          </cell>
          <cell r="G141" t="str">
            <v>Green</v>
          </cell>
          <cell r="H141" t="str">
            <v>Smooth</v>
          </cell>
          <cell r="I141">
            <v>8.0000000000000002E-3</v>
          </cell>
          <cell r="J141">
            <v>90</v>
          </cell>
          <cell r="K141" t="str">
            <v>PU</v>
          </cell>
          <cell r="L141" t="str">
            <v>White</v>
          </cell>
          <cell r="M141" t="str">
            <v>Text.</v>
          </cell>
          <cell r="N141" t="str">
            <v>-</v>
          </cell>
          <cell r="O141" t="str">
            <v>-</v>
          </cell>
          <cell r="P141">
            <v>2</v>
          </cell>
          <cell r="Q141" t="str">
            <v>Polyester</v>
          </cell>
          <cell r="R141" t="str">
            <v>Rigid</v>
          </cell>
          <cell r="S141" t="str">
            <v>PU</v>
          </cell>
          <cell r="T141">
            <v>0.05</v>
          </cell>
          <cell r="U141">
            <v>0.27</v>
          </cell>
          <cell r="V141">
            <v>34</v>
          </cell>
          <cell r="W141">
            <v>1</v>
          </cell>
          <cell r="X141">
            <v>-4</v>
          </cell>
          <cell r="Y141">
            <v>212</v>
          </cell>
          <cell r="Z141">
            <v>0.2</v>
          </cell>
          <cell r="AA141">
            <v>0.25</v>
          </cell>
          <cell r="AB141">
            <v>0.05</v>
          </cell>
          <cell r="AC141">
            <v>0.8</v>
          </cell>
          <cell r="AD141">
            <v>1</v>
          </cell>
          <cell r="AE141" t="str">
            <v>00</v>
          </cell>
          <cell r="AF141" t="str">
            <v>36XSP</v>
          </cell>
          <cell r="AG141" t="str">
            <v>N/R</v>
          </cell>
          <cell r="AH141" t="str">
            <v>N/R</v>
          </cell>
          <cell r="AI141" t="str">
            <v>N/R</v>
          </cell>
          <cell r="AJ141" t="str">
            <v>EZ</v>
          </cell>
          <cell r="AK141" t="str">
            <v>N/R</v>
          </cell>
          <cell r="AL141" t="str">
            <v>-</v>
          </cell>
          <cell r="AM141" t="str">
            <v>No</v>
          </cell>
          <cell r="AN141" t="str">
            <v>No</v>
          </cell>
          <cell r="AO141" t="str">
            <v>No</v>
          </cell>
          <cell r="AY141" t="str">
            <v>x</v>
          </cell>
          <cell r="AZ141" t="str">
            <v>x</v>
          </cell>
        </row>
        <row r="142">
          <cell r="C142" t="str">
            <v>PYR-2</v>
          </cell>
          <cell r="D142" t="str">
            <v>X</v>
          </cell>
          <cell r="F142" t="str">
            <v>NBR</v>
          </cell>
          <cell r="G142" t="str">
            <v>White</v>
          </cell>
          <cell r="H142" t="str">
            <v>Pyramide</v>
          </cell>
          <cell r="I142">
            <v>0.12</v>
          </cell>
          <cell r="J142">
            <v>70</v>
          </cell>
          <cell r="K142" t="str">
            <v>Polyester</v>
          </cell>
          <cell r="L142" t="str">
            <v>White</v>
          </cell>
          <cell r="M142" t="str">
            <v>-</v>
          </cell>
          <cell r="N142" t="str">
            <v>-</v>
          </cell>
          <cell r="O142" t="str">
            <v>-</v>
          </cell>
          <cell r="P142">
            <v>2</v>
          </cell>
          <cell r="Q142" t="str">
            <v>Polyester</v>
          </cell>
          <cell r="R142" t="str">
            <v>Flexible</v>
          </cell>
          <cell r="S142" t="str">
            <v>NBR</v>
          </cell>
          <cell r="T142">
            <v>0.13700000000000001</v>
          </cell>
          <cell r="U142">
            <v>0.66</v>
          </cell>
          <cell r="V142">
            <v>90</v>
          </cell>
          <cell r="W142">
            <v>1</v>
          </cell>
          <cell r="X142">
            <v>0</v>
          </cell>
          <cell r="Y142">
            <v>250</v>
          </cell>
          <cell r="Z142">
            <v>0.4</v>
          </cell>
          <cell r="AA142">
            <v>0.3</v>
          </cell>
          <cell r="AB142">
            <v>0.05</v>
          </cell>
          <cell r="AC142">
            <v>2</v>
          </cell>
          <cell r="AD142">
            <v>3</v>
          </cell>
          <cell r="AE142">
            <v>7</v>
          </cell>
          <cell r="AF142">
            <v>36</v>
          </cell>
          <cell r="AG142">
            <v>62</v>
          </cell>
          <cell r="AH142" t="str">
            <v>N/R</v>
          </cell>
          <cell r="AI142" t="str">
            <v>N/R</v>
          </cell>
          <cell r="AJ142" t="str">
            <v>N/R</v>
          </cell>
          <cell r="AK142" t="str">
            <v>ESD</v>
          </cell>
          <cell r="AL142" t="str">
            <v>WECRF</v>
          </cell>
          <cell r="AM142" t="str">
            <v>Yes</v>
          </cell>
          <cell r="AN142" t="str">
            <v>No</v>
          </cell>
          <cell r="AO142" t="str">
            <v>No</v>
          </cell>
          <cell r="AQ142" t="str">
            <v>X</v>
          </cell>
          <cell r="AT142" t="str">
            <v>x</v>
          </cell>
          <cell r="AU142" t="str">
            <v>x</v>
          </cell>
          <cell r="AY142" t="str">
            <v>x</v>
          </cell>
        </row>
        <row r="143">
          <cell r="C143" t="str">
            <v>PYR-3</v>
          </cell>
          <cell r="D143" t="str">
            <v>X</v>
          </cell>
          <cell r="F143" t="str">
            <v>NBR</v>
          </cell>
          <cell r="G143" t="str">
            <v>White</v>
          </cell>
          <cell r="H143" t="str">
            <v>Pyramide</v>
          </cell>
          <cell r="I143">
            <v>0.12</v>
          </cell>
          <cell r="J143">
            <v>70</v>
          </cell>
          <cell r="K143" t="str">
            <v>Polyester</v>
          </cell>
          <cell r="L143" t="str">
            <v>White</v>
          </cell>
          <cell r="M143" t="str">
            <v>-</v>
          </cell>
          <cell r="N143" t="str">
            <v>-</v>
          </cell>
          <cell r="O143" t="str">
            <v>-</v>
          </cell>
          <cell r="P143">
            <v>3</v>
          </cell>
          <cell r="Q143" t="str">
            <v>Polyester</v>
          </cell>
          <cell r="R143" t="str">
            <v>Flexible</v>
          </cell>
          <cell r="S143" t="str">
            <v>NBR</v>
          </cell>
          <cell r="T143">
            <v>0.20399999999999999</v>
          </cell>
          <cell r="U143">
            <v>1.2</v>
          </cell>
          <cell r="V143">
            <v>90</v>
          </cell>
          <cell r="W143">
            <v>1</v>
          </cell>
          <cell r="X143">
            <v>0</v>
          </cell>
          <cell r="Y143">
            <v>250</v>
          </cell>
          <cell r="Z143">
            <v>0.4</v>
          </cell>
          <cell r="AA143">
            <v>0.3</v>
          </cell>
          <cell r="AB143">
            <v>0.05</v>
          </cell>
          <cell r="AC143">
            <v>2.5</v>
          </cell>
          <cell r="AD143">
            <v>4</v>
          </cell>
          <cell r="AE143">
            <v>15</v>
          </cell>
          <cell r="AF143">
            <v>1</v>
          </cell>
          <cell r="AG143">
            <v>125</v>
          </cell>
          <cell r="AH143" t="str">
            <v>N/R</v>
          </cell>
          <cell r="AI143" t="str">
            <v>N/R</v>
          </cell>
          <cell r="AJ143" t="str">
            <v>N/R</v>
          </cell>
          <cell r="AK143" t="str">
            <v>ESD</v>
          </cell>
          <cell r="AL143" t="str">
            <v>WECRF</v>
          </cell>
          <cell r="AM143" t="str">
            <v>Yes</v>
          </cell>
          <cell r="AN143" t="str">
            <v>No</v>
          </cell>
          <cell r="AO143" t="str">
            <v>No</v>
          </cell>
          <cell r="AQ143" t="str">
            <v>X</v>
          </cell>
          <cell r="AT143" t="str">
            <v>x</v>
          </cell>
          <cell r="AU143" t="str">
            <v>x</v>
          </cell>
          <cell r="AY143" t="str">
            <v>x</v>
          </cell>
        </row>
        <row r="144">
          <cell r="C144" t="str">
            <v>R1200UCOS</v>
          </cell>
          <cell r="D144" t="str">
            <v>X</v>
          </cell>
          <cell r="F144" t="str">
            <v>PU</v>
          </cell>
          <cell r="G144" t="str">
            <v>Red</v>
          </cell>
          <cell r="H144" t="str">
            <v>Smooth</v>
          </cell>
          <cell r="I144">
            <v>0.08</v>
          </cell>
          <cell r="J144">
            <v>90</v>
          </cell>
          <cell r="K144" t="str">
            <v>Polyester</v>
          </cell>
          <cell r="L144" t="str">
            <v>Red</v>
          </cell>
          <cell r="M144" t="str">
            <v>Text.</v>
          </cell>
          <cell r="N144" t="str">
            <v>-</v>
          </cell>
          <cell r="O144" t="str">
            <v>-</v>
          </cell>
          <cell r="P144">
            <v>1</v>
          </cell>
          <cell r="Q144" t="str">
            <v>Polyester</v>
          </cell>
          <cell r="R144" t="str">
            <v>Flexible</v>
          </cell>
          <cell r="S144" t="str">
            <v>PU</v>
          </cell>
          <cell r="T144">
            <v>0.22</v>
          </cell>
          <cell r="U144">
            <v>1.3</v>
          </cell>
          <cell r="V144">
            <v>120</v>
          </cell>
          <cell r="W144">
            <v>1.5</v>
          </cell>
          <cell r="X144">
            <v>20</v>
          </cell>
          <cell r="Y144">
            <v>180</v>
          </cell>
          <cell r="Z144">
            <v>0.4</v>
          </cell>
          <cell r="AA144">
            <v>0.2</v>
          </cell>
          <cell r="AB144">
            <v>0.05</v>
          </cell>
          <cell r="AC144">
            <v>3</v>
          </cell>
          <cell r="AD144">
            <v>5</v>
          </cell>
          <cell r="AE144">
            <v>20</v>
          </cell>
          <cell r="AF144">
            <v>2</v>
          </cell>
          <cell r="AG144">
            <v>187</v>
          </cell>
          <cell r="AH144">
            <v>375</v>
          </cell>
          <cell r="AI144">
            <v>2</v>
          </cell>
          <cell r="AJ144" t="str">
            <v>EZ</v>
          </cell>
          <cell r="AK144" t="str">
            <v>ESD</v>
          </cell>
          <cell r="AL144" t="str">
            <v>CPVC</v>
          </cell>
          <cell r="AM144" t="str">
            <v>No</v>
          </cell>
          <cell r="AN144" t="str">
            <v>No</v>
          </cell>
          <cell r="AO144" t="str">
            <v>No</v>
          </cell>
          <cell r="AR144" t="str">
            <v>x</v>
          </cell>
          <cell r="AS144" t="str">
            <v>X</v>
          </cell>
          <cell r="AT144" t="str">
            <v>X</v>
          </cell>
          <cell r="AW144" t="str">
            <v>X</v>
          </cell>
          <cell r="AY144" t="str">
            <v>x</v>
          </cell>
        </row>
        <row r="145">
          <cell r="C145" t="str">
            <v>SBR.062</v>
          </cell>
          <cell r="E145" t="str">
            <v>x</v>
          </cell>
          <cell r="F145" t="str">
            <v>SBR</v>
          </cell>
          <cell r="G145" t="str">
            <v>Black</v>
          </cell>
          <cell r="H145" t="str">
            <v>Smooth</v>
          </cell>
          <cell r="I145" t="str">
            <v>-</v>
          </cell>
          <cell r="J145">
            <v>70</v>
          </cell>
          <cell r="K145" t="str">
            <v>SBR</v>
          </cell>
          <cell r="L145" t="str">
            <v>Black</v>
          </cell>
          <cell r="M145" t="str">
            <v>Smooth</v>
          </cell>
          <cell r="N145" t="str">
            <v>-</v>
          </cell>
          <cell r="O145">
            <v>70</v>
          </cell>
          <cell r="P145">
            <v>0</v>
          </cell>
          <cell r="Q145" t="str">
            <v>-</v>
          </cell>
          <cell r="R145" t="str">
            <v>Flexible</v>
          </cell>
          <cell r="S145" t="str">
            <v>SBR</v>
          </cell>
          <cell r="T145">
            <v>6.2E-2</v>
          </cell>
          <cell r="AB145">
            <v>0.05</v>
          </cell>
          <cell r="AC145">
            <v>1</v>
          </cell>
          <cell r="AD145">
            <v>1</v>
          </cell>
          <cell r="AE145" t="str">
            <v>N/R</v>
          </cell>
          <cell r="AF145" t="str">
            <v>N/R</v>
          </cell>
          <cell r="AG145" t="str">
            <v>N/R</v>
          </cell>
          <cell r="AH145" t="str">
            <v>N/R</v>
          </cell>
          <cell r="AI145" t="str">
            <v>N/R</v>
          </cell>
          <cell r="AJ145" t="str">
            <v>N/R</v>
          </cell>
          <cell r="AK145" t="str">
            <v>ESD</v>
          </cell>
          <cell r="AL145" t="str">
            <v>ECRF</v>
          </cell>
          <cell r="AM145" t="str">
            <v>No</v>
          </cell>
          <cell r="AN145" t="str">
            <v>No</v>
          </cell>
          <cell r="AO145" t="str">
            <v>No</v>
          </cell>
          <cell r="BA145" t="str">
            <v>x</v>
          </cell>
        </row>
        <row r="146">
          <cell r="C146" t="str">
            <v>SBR.125</v>
          </cell>
          <cell r="E146" t="str">
            <v>x</v>
          </cell>
          <cell r="F146" t="str">
            <v>SBR</v>
          </cell>
          <cell r="G146" t="str">
            <v>Black</v>
          </cell>
          <cell r="H146" t="str">
            <v>Smooth</v>
          </cell>
          <cell r="I146" t="str">
            <v>-</v>
          </cell>
          <cell r="J146">
            <v>70</v>
          </cell>
          <cell r="K146" t="str">
            <v>SBR</v>
          </cell>
          <cell r="L146" t="str">
            <v>Black</v>
          </cell>
          <cell r="M146" t="str">
            <v>Smooth</v>
          </cell>
          <cell r="N146" t="str">
            <v>-</v>
          </cell>
          <cell r="O146">
            <v>70</v>
          </cell>
          <cell r="P146">
            <v>0</v>
          </cell>
          <cell r="Q146" t="str">
            <v>-</v>
          </cell>
          <cell r="R146" t="str">
            <v>Flexible</v>
          </cell>
          <cell r="S146" t="str">
            <v>SBR</v>
          </cell>
          <cell r="T146">
            <v>0.125</v>
          </cell>
          <cell r="AB146">
            <v>0.05</v>
          </cell>
          <cell r="AC146">
            <v>1</v>
          </cell>
          <cell r="AD146">
            <v>1</v>
          </cell>
          <cell r="AE146" t="str">
            <v>N/R</v>
          </cell>
          <cell r="AF146" t="str">
            <v>N/R</v>
          </cell>
          <cell r="AG146" t="str">
            <v>N/R</v>
          </cell>
          <cell r="AH146" t="str">
            <v>N/R</v>
          </cell>
          <cell r="AI146" t="str">
            <v>N/R</v>
          </cell>
          <cell r="AJ146" t="str">
            <v>N/R</v>
          </cell>
          <cell r="AK146" t="str">
            <v>ESD</v>
          </cell>
          <cell r="AL146" t="str">
            <v>ECRF</v>
          </cell>
          <cell r="AM146" t="str">
            <v>No</v>
          </cell>
          <cell r="AN146" t="str">
            <v>No</v>
          </cell>
          <cell r="AO146" t="str">
            <v>No</v>
          </cell>
          <cell r="BA146" t="str">
            <v>x</v>
          </cell>
        </row>
        <row r="147">
          <cell r="C147" t="str">
            <v>SBR.187</v>
          </cell>
          <cell r="E147" t="str">
            <v>x</v>
          </cell>
          <cell r="F147" t="str">
            <v>SBR</v>
          </cell>
          <cell r="G147" t="str">
            <v>Black</v>
          </cell>
          <cell r="H147" t="str">
            <v>Smooth</v>
          </cell>
          <cell r="I147" t="str">
            <v>-</v>
          </cell>
          <cell r="J147">
            <v>70</v>
          </cell>
          <cell r="K147" t="str">
            <v>SBR</v>
          </cell>
          <cell r="L147" t="str">
            <v>Black</v>
          </cell>
          <cell r="M147" t="str">
            <v>Smooth</v>
          </cell>
          <cell r="N147" t="str">
            <v>-</v>
          </cell>
          <cell r="O147">
            <v>70</v>
          </cell>
          <cell r="P147">
            <v>0</v>
          </cell>
          <cell r="Q147" t="str">
            <v>-</v>
          </cell>
          <cell r="R147" t="str">
            <v>Flexible</v>
          </cell>
          <cell r="S147" t="str">
            <v>SBR</v>
          </cell>
          <cell r="T147">
            <v>0.187</v>
          </cell>
          <cell r="AB147">
            <v>0.05</v>
          </cell>
          <cell r="AC147">
            <v>2</v>
          </cell>
          <cell r="AD147">
            <v>2</v>
          </cell>
          <cell r="AE147" t="str">
            <v>N/R</v>
          </cell>
          <cell r="AF147" t="str">
            <v>N/R</v>
          </cell>
          <cell r="AG147" t="str">
            <v>N/R</v>
          </cell>
          <cell r="AH147" t="str">
            <v>N/R</v>
          </cell>
          <cell r="AI147" t="str">
            <v>N/R</v>
          </cell>
          <cell r="AJ147" t="str">
            <v>N/R</v>
          </cell>
          <cell r="AK147" t="str">
            <v>ESD</v>
          </cell>
          <cell r="AL147" t="str">
            <v>ECRF</v>
          </cell>
          <cell r="AM147" t="str">
            <v>No</v>
          </cell>
          <cell r="AN147" t="str">
            <v>No</v>
          </cell>
          <cell r="AO147" t="str">
            <v>No</v>
          </cell>
          <cell r="BA147" t="str">
            <v>x</v>
          </cell>
        </row>
        <row r="148">
          <cell r="C148" t="str">
            <v>SBR.25</v>
          </cell>
          <cell r="E148" t="str">
            <v>x</v>
          </cell>
          <cell r="F148" t="str">
            <v>SBR</v>
          </cell>
          <cell r="G148" t="str">
            <v>Black</v>
          </cell>
          <cell r="H148" t="str">
            <v>Smooth</v>
          </cell>
          <cell r="I148" t="str">
            <v>-</v>
          </cell>
          <cell r="J148">
            <v>70</v>
          </cell>
          <cell r="K148" t="str">
            <v>SBR</v>
          </cell>
          <cell r="L148" t="str">
            <v>Black</v>
          </cell>
          <cell r="M148" t="str">
            <v>Smooth</v>
          </cell>
          <cell r="N148" t="str">
            <v>-</v>
          </cell>
          <cell r="O148">
            <v>70</v>
          </cell>
          <cell r="P148">
            <v>0</v>
          </cell>
          <cell r="Q148" t="str">
            <v>-</v>
          </cell>
          <cell r="R148" t="str">
            <v>Flexible</v>
          </cell>
          <cell r="S148" t="str">
            <v>SBR</v>
          </cell>
          <cell r="T148">
            <v>0.25</v>
          </cell>
          <cell r="AB148">
            <v>0.05</v>
          </cell>
          <cell r="AC148">
            <v>2</v>
          </cell>
          <cell r="AD148">
            <v>2</v>
          </cell>
          <cell r="AE148" t="str">
            <v>N/R</v>
          </cell>
          <cell r="AF148" t="str">
            <v>N/R</v>
          </cell>
          <cell r="AG148" t="str">
            <v>N/R</v>
          </cell>
          <cell r="AH148" t="str">
            <v>N/R</v>
          </cell>
          <cell r="AI148" t="str">
            <v>N/R</v>
          </cell>
          <cell r="AJ148" t="str">
            <v>N/R</v>
          </cell>
          <cell r="AK148" t="str">
            <v>ESD</v>
          </cell>
          <cell r="AL148" t="str">
            <v>ECRF</v>
          </cell>
          <cell r="AM148" t="str">
            <v>No</v>
          </cell>
          <cell r="AN148" t="str">
            <v>No</v>
          </cell>
          <cell r="AO148" t="str">
            <v>No</v>
          </cell>
          <cell r="BA148" t="str">
            <v>x</v>
          </cell>
        </row>
        <row r="149">
          <cell r="C149" t="str">
            <v>SBR.375</v>
          </cell>
          <cell r="E149" t="str">
            <v>x</v>
          </cell>
          <cell r="F149" t="str">
            <v>SBR</v>
          </cell>
          <cell r="G149" t="str">
            <v>Black</v>
          </cell>
          <cell r="H149" t="str">
            <v>Smooth</v>
          </cell>
          <cell r="I149" t="str">
            <v>-</v>
          </cell>
          <cell r="J149">
            <v>70</v>
          </cell>
          <cell r="K149" t="str">
            <v>SBR</v>
          </cell>
          <cell r="L149" t="str">
            <v>Black</v>
          </cell>
          <cell r="M149" t="str">
            <v>Smooth</v>
          </cell>
          <cell r="N149" t="str">
            <v>-</v>
          </cell>
          <cell r="O149">
            <v>70</v>
          </cell>
          <cell r="P149">
            <v>0</v>
          </cell>
          <cell r="Q149" t="str">
            <v>-</v>
          </cell>
          <cell r="R149" t="str">
            <v>Flexible</v>
          </cell>
          <cell r="S149" t="str">
            <v>SBR</v>
          </cell>
          <cell r="T149">
            <v>0.375</v>
          </cell>
          <cell r="AB149">
            <v>0.05</v>
          </cell>
          <cell r="AC149">
            <v>3</v>
          </cell>
          <cell r="AD149">
            <v>3</v>
          </cell>
          <cell r="AE149" t="str">
            <v>N/R</v>
          </cell>
          <cell r="AF149" t="str">
            <v>N/R</v>
          </cell>
          <cell r="AG149" t="str">
            <v>N/R</v>
          </cell>
          <cell r="AH149" t="str">
            <v>N/R</v>
          </cell>
          <cell r="AI149" t="str">
            <v>N/R</v>
          </cell>
          <cell r="AJ149" t="str">
            <v>N/R</v>
          </cell>
          <cell r="AK149" t="str">
            <v>ESD</v>
          </cell>
          <cell r="AL149" t="str">
            <v>ECRF</v>
          </cell>
          <cell r="AM149" t="str">
            <v>No</v>
          </cell>
          <cell r="AN149" t="str">
            <v>No</v>
          </cell>
          <cell r="AO149" t="str">
            <v>No</v>
          </cell>
          <cell r="BA149" t="str">
            <v>x</v>
          </cell>
        </row>
        <row r="150">
          <cell r="C150" t="str">
            <v>SBR.5</v>
          </cell>
          <cell r="E150" t="str">
            <v>x</v>
          </cell>
          <cell r="F150" t="str">
            <v>SBR</v>
          </cell>
          <cell r="G150" t="str">
            <v>Black</v>
          </cell>
          <cell r="H150" t="str">
            <v>Smooth</v>
          </cell>
          <cell r="I150" t="str">
            <v>-</v>
          </cell>
          <cell r="J150">
            <v>70</v>
          </cell>
          <cell r="K150" t="str">
            <v>SBR</v>
          </cell>
          <cell r="L150" t="str">
            <v>Black</v>
          </cell>
          <cell r="M150" t="str">
            <v>Smooth</v>
          </cell>
          <cell r="N150" t="str">
            <v>-</v>
          </cell>
          <cell r="O150">
            <v>70</v>
          </cell>
          <cell r="P150">
            <v>0</v>
          </cell>
          <cell r="Q150" t="str">
            <v>-</v>
          </cell>
          <cell r="R150" t="str">
            <v>Flexible</v>
          </cell>
          <cell r="S150" t="str">
            <v>SBR</v>
          </cell>
          <cell r="T150">
            <v>0.5</v>
          </cell>
          <cell r="AB150">
            <v>0.05</v>
          </cell>
          <cell r="AC150">
            <v>4</v>
          </cell>
          <cell r="AD150">
            <v>4</v>
          </cell>
          <cell r="AE150" t="str">
            <v>N/R</v>
          </cell>
          <cell r="AF150" t="str">
            <v>N/R</v>
          </cell>
          <cell r="AG150" t="str">
            <v>N/R</v>
          </cell>
          <cell r="AH150" t="str">
            <v>N/R</v>
          </cell>
          <cell r="AI150" t="str">
            <v>N/R</v>
          </cell>
          <cell r="AJ150" t="str">
            <v>N/R</v>
          </cell>
          <cell r="AK150" t="str">
            <v>ESD</v>
          </cell>
          <cell r="AL150" t="str">
            <v>ECRF</v>
          </cell>
          <cell r="AM150" t="str">
            <v>No</v>
          </cell>
          <cell r="AN150" t="str">
            <v>No</v>
          </cell>
          <cell r="AO150" t="str">
            <v>No</v>
          </cell>
          <cell r="BA150" t="str">
            <v>x</v>
          </cell>
        </row>
        <row r="151">
          <cell r="C151" t="str">
            <v>SL-10</v>
          </cell>
          <cell r="E151" t="str">
            <v>x</v>
          </cell>
          <cell r="F151" t="str">
            <v>Silicone</v>
          </cell>
          <cell r="G151" t="str">
            <v>Trans.</v>
          </cell>
          <cell r="H151" t="str">
            <v>Smooth</v>
          </cell>
          <cell r="K151" t="str">
            <v>Polyester</v>
          </cell>
          <cell r="L151" t="str">
            <v>Natural</v>
          </cell>
          <cell r="M151" t="str">
            <v>Text.</v>
          </cell>
          <cell r="N151" t="str">
            <v>-</v>
          </cell>
          <cell r="O151" t="str">
            <v>-</v>
          </cell>
          <cell r="P151">
            <v>1</v>
          </cell>
          <cell r="Q151" t="str">
            <v>Polyester</v>
          </cell>
          <cell r="R151" t="str">
            <v>Flexible</v>
          </cell>
          <cell r="S151" t="str">
            <v>-</v>
          </cell>
          <cell r="AB151">
            <v>0.05</v>
          </cell>
          <cell r="AE151" t="str">
            <v>00</v>
          </cell>
          <cell r="AF151">
            <v>25</v>
          </cell>
          <cell r="AG151" t="str">
            <v>N/R</v>
          </cell>
          <cell r="AH151" t="str">
            <v>N/R</v>
          </cell>
          <cell r="AI151" t="str">
            <v>N/R</v>
          </cell>
          <cell r="AJ151" t="str">
            <v>EZD</v>
          </cell>
          <cell r="AK151" t="str">
            <v>N/R</v>
          </cell>
          <cell r="AL151" t="str">
            <v>-</v>
          </cell>
          <cell r="AM151" t="str">
            <v>Yes</v>
          </cell>
          <cell r="AN151" t="str">
            <v>Yes</v>
          </cell>
          <cell r="AO151" t="str">
            <v>No</v>
          </cell>
          <cell r="AQ151" t="str">
            <v>x</v>
          </cell>
          <cell r="AU151" t="str">
            <v>x</v>
          </cell>
          <cell r="AY151" t="str">
            <v>x</v>
          </cell>
        </row>
        <row r="152">
          <cell r="C152" t="str">
            <v>SPC25</v>
          </cell>
          <cell r="D152" t="str">
            <v>X</v>
          </cell>
          <cell r="F152" t="str">
            <v>P/C</v>
          </cell>
          <cell r="G152" t="str">
            <v>White</v>
          </cell>
          <cell r="H152" t="str">
            <v>Text.</v>
          </cell>
          <cell r="I152" t="str">
            <v>-</v>
          </cell>
          <cell r="J152" t="str">
            <v>-</v>
          </cell>
          <cell r="K152" t="str">
            <v>P/C</v>
          </cell>
          <cell r="L152" t="str">
            <v>White</v>
          </cell>
          <cell r="M152" t="str">
            <v>Text,</v>
          </cell>
          <cell r="N152">
            <v>0</v>
          </cell>
          <cell r="O152">
            <v>0</v>
          </cell>
          <cell r="P152">
            <v>2</v>
          </cell>
          <cell r="Q152" t="str">
            <v>Polyester</v>
          </cell>
          <cell r="R152" t="str">
            <v>Flexible</v>
          </cell>
          <cell r="S152" t="str">
            <v>PVC</v>
          </cell>
          <cell r="T152">
            <v>0.1</v>
          </cell>
          <cell r="U152">
            <v>0.47</v>
          </cell>
          <cell r="V152">
            <v>29</v>
          </cell>
          <cell r="W152">
            <v>1</v>
          </cell>
          <cell r="X152">
            <v>14</v>
          </cell>
          <cell r="Y152">
            <v>176</v>
          </cell>
          <cell r="Z152">
            <v>0.35</v>
          </cell>
          <cell r="AA152">
            <v>0.3</v>
          </cell>
          <cell r="AB152">
            <v>0.05</v>
          </cell>
          <cell r="AC152">
            <v>2</v>
          </cell>
          <cell r="AD152">
            <v>3</v>
          </cell>
          <cell r="AE152">
            <v>7</v>
          </cell>
          <cell r="AF152">
            <v>125</v>
          </cell>
          <cell r="AG152">
            <v>62</v>
          </cell>
          <cell r="AH152" t="str">
            <v>N/R</v>
          </cell>
          <cell r="AI152" t="str">
            <v>N/R</v>
          </cell>
          <cell r="AJ152" t="str">
            <v>EZZ</v>
          </cell>
          <cell r="AK152" t="str">
            <v>ESD</v>
          </cell>
          <cell r="AL152" t="str">
            <v>CPVC</v>
          </cell>
          <cell r="AM152" t="str">
            <v>Yes</v>
          </cell>
          <cell r="AN152" t="str">
            <v>No</v>
          </cell>
          <cell r="AO152" t="str">
            <v>No</v>
          </cell>
          <cell r="AQ152" t="str">
            <v>X</v>
          </cell>
          <cell r="AU152" t="str">
            <v xml:space="preserve"> </v>
          </cell>
          <cell r="AY152" t="str">
            <v>X</v>
          </cell>
        </row>
        <row r="153">
          <cell r="C153" t="str">
            <v>ST200/U</v>
          </cell>
          <cell r="E153" t="str">
            <v>X</v>
          </cell>
          <cell r="F153" t="str">
            <v>PU</v>
          </cell>
          <cell r="G153" t="str">
            <v>White</v>
          </cell>
          <cell r="H153" t="str">
            <v>Smooth</v>
          </cell>
          <cell r="I153" t="str">
            <v>-</v>
          </cell>
          <cell r="J153" t="str">
            <v>-</v>
          </cell>
          <cell r="K153" t="str">
            <v>Polyester</v>
          </cell>
          <cell r="L153" t="str">
            <v>White</v>
          </cell>
          <cell r="M153" t="str">
            <v>Text.</v>
          </cell>
          <cell r="N153" t="str">
            <v>-</v>
          </cell>
          <cell r="O153" t="str">
            <v>-</v>
          </cell>
          <cell r="P153">
            <v>2</v>
          </cell>
          <cell r="Q153" t="str">
            <v>Polyester</v>
          </cell>
          <cell r="R153" t="str">
            <v>Flexible</v>
          </cell>
          <cell r="S153" t="str">
            <v>PU</v>
          </cell>
          <cell r="T153">
            <v>0.06</v>
          </cell>
          <cell r="U153">
            <v>0.35</v>
          </cell>
          <cell r="V153">
            <v>34</v>
          </cell>
          <cell r="W153">
            <v>1</v>
          </cell>
          <cell r="X153">
            <v>-22</v>
          </cell>
          <cell r="Y153">
            <v>176</v>
          </cell>
          <cell r="Z153">
            <v>0.15</v>
          </cell>
          <cell r="AA153" t="str">
            <v>-</v>
          </cell>
          <cell r="AB153">
            <v>0.05</v>
          </cell>
          <cell r="AC153">
            <v>0.4</v>
          </cell>
          <cell r="AD153">
            <v>1</v>
          </cell>
          <cell r="AE153" t="str">
            <v>00</v>
          </cell>
          <cell r="AF153" t="str">
            <v>36XSP</v>
          </cell>
          <cell r="AG153">
            <v>62</v>
          </cell>
          <cell r="AH153" t="str">
            <v>N/R</v>
          </cell>
          <cell r="AI153" t="str">
            <v>N/R</v>
          </cell>
          <cell r="AJ153" t="str">
            <v>EZD</v>
          </cell>
          <cell r="AK153" t="str">
            <v>ESD</v>
          </cell>
          <cell r="AL153" t="str">
            <v>CPVC</v>
          </cell>
          <cell r="AM153" t="str">
            <v>Yes</v>
          </cell>
          <cell r="AN153" t="str">
            <v>No</v>
          </cell>
          <cell r="AO153" t="str">
            <v>No</v>
          </cell>
          <cell r="AQ153" t="str">
            <v>x</v>
          </cell>
          <cell r="AU153" t="str">
            <v>x</v>
          </cell>
          <cell r="AY153" t="str">
            <v>X</v>
          </cell>
        </row>
        <row r="154">
          <cell r="C154" t="str">
            <v>T/NPW</v>
          </cell>
          <cell r="D154" t="str">
            <v>X</v>
          </cell>
          <cell r="F154" t="str">
            <v>PU</v>
          </cell>
          <cell r="G154" t="str">
            <v>White</v>
          </cell>
          <cell r="H154" t="str">
            <v>Nobby</v>
          </cell>
          <cell r="I154">
            <v>3.5000000000000003E-2</v>
          </cell>
          <cell r="J154">
            <v>92</v>
          </cell>
          <cell r="K154" t="str">
            <v>Polyester</v>
          </cell>
          <cell r="L154" t="str">
            <v>White</v>
          </cell>
          <cell r="M154" t="str">
            <v>Text.</v>
          </cell>
          <cell r="N154" t="str">
            <v>-</v>
          </cell>
          <cell r="O154" t="str">
            <v>-</v>
          </cell>
          <cell r="P154">
            <v>2</v>
          </cell>
          <cell r="Q154" t="str">
            <v>Polyester</v>
          </cell>
          <cell r="R154" t="str">
            <v>Rigid</v>
          </cell>
          <cell r="S154" t="str">
            <v>PU</v>
          </cell>
          <cell r="T154">
            <v>9.0999999999999998E-2</v>
          </cell>
          <cell r="U154">
            <v>0.35</v>
          </cell>
          <cell r="V154">
            <v>34</v>
          </cell>
          <cell r="W154">
            <v>1</v>
          </cell>
          <cell r="X154">
            <v>-4</v>
          </cell>
          <cell r="Y154">
            <v>212</v>
          </cell>
          <cell r="Z154">
            <v>0.15</v>
          </cell>
          <cell r="AA154">
            <v>0.2</v>
          </cell>
          <cell r="AB154">
            <v>0.05</v>
          </cell>
          <cell r="AC154">
            <v>1</v>
          </cell>
          <cell r="AD154">
            <v>1.38</v>
          </cell>
          <cell r="AE154">
            <v>1</v>
          </cell>
          <cell r="AF154" t="str">
            <v>1XSP</v>
          </cell>
          <cell r="AG154">
            <v>62</v>
          </cell>
          <cell r="AH154" t="str">
            <v>N/R</v>
          </cell>
          <cell r="AI154" t="str">
            <v>N/R</v>
          </cell>
          <cell r="AJ154" t="str">
            <v>EZ</v>
          </cell>
          <cell r="AK154" t="str">
            <v>ESD</v>
          </cell>
          <cell r="AL154" t="str">
            <v>CPVC</v>
          </cell>
          <cell r="AM154" t="str">
            <v>Yes</v>
          </cell>
          <cell r="AN154" t="str">
            <v>No</v>
          </cell>
          <cell r="AO154" t="str">
            <v>No</v>
          </cell>
          <cell r="AQ154" t="str">
            <v>X</v>
          </cell>
          <cell r="AT154" t="str">
            <v>x</v>
          </cell>
          <cell r="AU154" t="str">
            <v>x</v>
          </cell>
          <cell r="AY154" t="str">
            <v>X</v>
          </cell>
        </row>
        <row r="155">
          <cell r="C155" t="str">
            <v>T04/U</v>
          </cell>
          <cell r="D155" t="str">
            <v>X</v>
          </cell>
          <cell r="F155" t="str">
            <v>PU</v>
          </cell>
          <cell r="G155" t="str">
            <v>White</v>
          </cell>
          <cell r="H155" t="str">
            <v>Smooth</v>
          </cell>
          <cell r="I155">
            <v>5.0000000000000001E-3</v>
          </cell>
          <cell r="J155">
            <v>86</v>
          </cell>
          <cell r="K155" t="str">
            <v>Polyester</v>
          </cell>
          <cell r="L155" t="str">
            <v>White</v>
          </cell>
          <cell r="M155" t="str">
            <v>Text.</v>
          </cell>
          <cell r="N155" t="str">
            <v>-</v>
          </cell>
          <cell r="O155" t="str">
            <v>-</v>
          </cell>
          <cell r="P155">
            <v>1</v>
          </cell>
          <cell r="Q155" t="str">
            <v>Polyester</v>
          </cell>
          <cell r="R155" t="str">
            <v>Rigid</v>
          </cell>
          <cell r="S155" t="str">
            <v>-</v>
          </cell>
          <cell r="T155">
            <v>0.02</v>
          </cell>
          <cell r="U155">
            <v>0.12</v>
          </cell>
          <cell r="V155">
            <v>17</v>
          </cell>
          <cell r="W155">
            <v>1</v>
          </cell>
          <cell r="X155">
            <v>-22</v>
          </cell>
          <cell r="Y155">
            <v>176</v>
          </cell>
          <cell r="Z155">
            <v>0.15</v>
          </cell>
          <cell r="AA155">
            <v>0.2</v>
          </cell>
          <cell r="AB155">
            <v>0.05</v>
          </cell>
          <cell r="AC155">
            <v>0.6</v>
          </cell>
          <cell r="AD155">
            <v>1</v>
          </cell>
          <cell r="AE155" t="str">
            <v>00</v>
          </cell>
          <cell r="AF155" t="str">
            <v>36XSP</v>
          </cell>
          <cell r="AG155" t="str">
            <v>N/R</v>
          </cell>
          <cell r="AH155" t="str">
            <v>N/R</v>
          </cell>
          <cell r="AI155" t="str">
            <v>N/R</v>
          </cell>
          <cell r="AJ155" t="str">
            <v>EZD</v>
          </cell>
          <cell r="AK155" t="str">
            <v>N/R</v>
          </cell>
          <cell r="AL155" t="str">
            <v>-</v>
          </cell>
          <cell r="AM155" t="str">
            <v>Yes</v>
          </cell>
          <cell r="AN155" t="str">
            <v>No</v>
          </cell>
          <cell r="AO155" t="str">
            <v>No</v>
          </cell>
          <cell r="AQ155" t="str">
            <v>x</v>
          </cell>
          <cell r="AU155" t="str">
            <v>x</v>
          </cell>
          <cell r="AY155" t="str">
            <v>X</v>
          </cell>
        </row>
        <row r="156">
          <cell r="C156" t="str">
            <v>T22/PU</v>
          </cell>
          <cell r="E156" t="str">
            <v>X</v>
          </cell>
          <cell r="F156" t="str">
            <v>PU</v>
          </cell>
          <cell r="G156" t="str">
            <v>White</v>
          </cell>
          <cell r="H156" t="str">
            <v>Smooth</v>
          </cell>
          <cell r="I156">
            <v>5.0000000000000001E-3</v>
          </cell>
          <cell r="J156">
            <v>86</v>
          </cell>
          <cell r="K156" t="str">
            <v>Polyester</v>
          </cell>
          <cell r="L156" t="str">
            <v>White</v>
          </cell>
          <cell r="M156" t="str">
            <v>Text.</v>
          </cell>
          <cell r="N156" t="str">
            <v>-</v>
          </cell>
          <cell r="O156" t="str">
            <v>-</v>
          </cell>
          <cell r="P156">
            <v>1</v>
          </cell>
          <cell r="Q156" t="str">
            <v>Polyester</v>
          </cell>
          <cell r="R156" t="str">
            <v>Flexible</v>
          </cell>
          <cell r="S156" t="str">
            <v>-</v>
          </cell>
          <cell r="T156">
            <v>0.09</v>
          </cell>
          <cell r="U156">
            <v>0.33</v>
          </cell>
          <cell r="V156">
            <v>16</v>
          </cell>
          <cell r="W156">
            <v>1</v>
          </cell>
          <cell r="X156">
            <v>14</v>
          </cell>
          <cell r="Y156">
            <v>212</v>
          </cell>
          <cell r="Z156">
            <v>0.2</v>
          </cell>
          <cell r="AB156">
            <v>0.05</v>
          </cell>
          <cell r="AC156">
            <v>0.8</v>
          </cell>
          <cell r="AD156">
            <v>1</v>
          </cell>
          <cell r="AE156" t="str">
            <v>00</v>
          </cell>
          <cell r="AF156" t="str">
            <v>36XSP</v>
          </cell>
          <cell r="AG156">
            <v>62</v>
          </cell>
          <cell r="AH156" t="str">
            <v>N/R</v>
          </cell>
          <cell r="AI156" t="str">
            <v>N/R</v>
          </cell>
          <cell r="AJ156" t="str">
            <v>EZD</v>
          </cell>
          <cell r="AK156" t="str">
            <v>ESD</v>
          </cell>
          <cell r="AL156" t="str">
            <v>CPVC</v>
          </cell>
          <cell r="AM156" t="str">
            <v>Yes</v>
          </cell>
          <cell r="AN156" t="str">
            <v>No</v>
          </cell>
          <cell r="AO156" t="str">
            <v>No</v>
          </cell>
          <cell r="AQ156" t="str">
            <v>x</v>
          </cell>
          <cell r="AY156" t="str">
            <v>X</v>
          </cell>
        </row>
        <row r="157">
          <cell r="C157" t="str">
            <v>TT120/AS</v>
          </cell>
          <cell r="D157" t="str">
            <v>X</v>
          </cell>
          <cell r="F157" t="str">
            <v>Polyester</v>
          </cell>
          <cell r="G157" t="str">
            <v>Natural</v>
          </cell>
          <cell r="H157" t="str">
            <v>Text.</v>
          </cell>
          <cell r="I157" t="str">
            <v>-</v>
          </cell>
          <cell r="J157" t="str">
            <v>-</v>
          </cell>
          <cell r="K157" t="str">
            <v>Polyester</v>
          </cell>
          <cell r="L157" t="str">
            <v>Natural</v>
          </cell>
          <cell r="M157" t="str">
            <v>Text.</v>
          </cell>
          <cell r="N157" t="str">
            <v>-</v>
          </cell>
          <cell r="O157" t="str">
            <v>-</v>
          </cell>
          <cell r="P157">
            <v>2</v>
          </cell>
          <cell r="Q157" t="str">
            <v>Polyester</v>
          </cell>
          <cell r="R157" t="str">
            <v>Rigid</v>
          </cell>
          <cell r="S157" t="str">
            <v>PU</v>
          </cell>
          <cell r="T157">
            <v>3.6999999999999998E-2</v>
          </cell>
          <cell r="U157">
            <v>0.18</v>
          </cell>
          <cell r="V157">
            <v>29</v>
          </cell>
          <cell r="W157">
            <v>1</v>
          </cell>
          <cell r="X157">
            <v>-4</v>
          </cell>
          <cell r="Y157">
            <v>212</v>
          </cell>
          <cell r="Z157">
            <v>0.15</v>
          </cell>
          <cell r="AA157">
            <v>1</v>
          </cell>
          <cell r="AB157">
            <v>0.05</v>
          </cell>
          <cell r="AC157">
            <v>1</v>
          </cell>
          <cell r="AD157">
            <v>1.38</v>
          </cell>
          <cell r="AE157" t="str">
            <v>00</v>
          </cell>
          <cell r="AF157" t="str">
            <v>36XSP</v>
          </cell>
          <cell r="AG157">
            <v>62</v>
          </cell>
          <cell r="AH157" t="str">
            <v>N/R</v>
          </cell>
          <cell r="AI157" t="str">
            <v>N/R</v>
          </cell>
          <cell r="AJ157" t="str">
            <v>EZD</v>
          </cell>
          <cell r="AK157" t="str">
            <v>N/R</v>
          </cell>
          <cell r="AL157" t="str">
            <v>-</v>
          </cell>
          <cell r="AM157" t="str">
            <v>Yes</v>
          </cell>
          <cell r="AN157" t="str">
            <v>Yes</v>
          </cell>
          <cell r="AO157" t="str">
            <v>No</v>
          </cell>
          <cell r="AQ157" t="str">
            <v>X</v>
          </cell>
          <cell r="AS157" t="str">
            <v>X</v>
          </cell>
          <cell r="AT157" t="str">
            <v>x</v>
          </cell>
          <cell r="AU157" t="str">
            <v>x</v>
          </cell>
          <cell r="AV157" t="str">
            <v>x</v>
          </cell>
          <cell r="AX157" t="str">
            <v>x</v>
          </cell>
          <cell r="AY157" t="str">
            <v>X</v>
          </cell>
        </row>
        <row r="158">
          <cell r="C158" t="str">
            <v>TT140/F</v>
          </cell>
          <cell r="D158" t="str">
            <v>X</v>
          </cell>
          <cell r="F158" t="str">
            <v>PU</v>
          </cell>
          <cell r="G158" t="str">
            <v>White</v>
          </cell>
          <cell r="H158" t="str">
            <v>IP</v>
          </cell>
          <cell r="I158">
            <v>2.4E-2</v>
          </cell>
          <cell r="J158">
            <v>85</v>
          </cell>
          <cell r="K158" t="str">
            <v>Polyester</v>
          </cell>
          <cell r="L158" t="str">
            <v>White</v>
          </cell>
          <cell r="M158" t="str">
            <v>Text.</v>
          </cell>
          <cell r="N158" t="str">
            <v>-</v>
          </cell>
          <cell r="O158" t="str">
            <v>-</v>
          </cell>
          <cell r="P158">
            <v>2</v>
          </cell>
          <cell r="Q158" t="str">
            <v>Polyester</v>
          </cell>
          <cell r="R158" t="str">
            <v>Rigid</v>
          </cell>
          <cell r="S158" t="str">
            <v>PU</v>
          </cell>
          <cell r="T158">
            <v>5.5E-2</v>
          </cell>
          <cell r="U158">
            <v>0.28999999999999998</v>
          </cell>
          <cell r="V158">
            <v>40</v>
          </cell>
          <cell r="W158">
            <v>1</v>
          </cell>
          <cell r="X158">
            <v>-4</v>
          </cell>
          <cell r="Y158">
            <v>212</v>
          </cell>
          <cell r="Z158">
            <v>0.15</v>
          </cell>
          <cell r="AA158">
            <v>0.2</v>
          </cell>
          <cell r="AB158">
            <v>0.05</v>
          </cell>
          <cell r="AC158">
            <v>1</v>
          </cell>
          <cell r="AD158">
            <v>1.38</v>
          </cell>
          <cell r="AE158" t="str">
            <v>00</v>
          </cell>
          <cell r="AF158" t="str">
            <v>36XSP</v>
          </cell>
          <cell r="AG158">
            <v>62</v>
          </cell>
          <cell r="AH158" t="str">
            <v>N/R</v>
          </cell>
          <cell r="AI158" t="str">
            <v>N/R</v>
          </cell>
          <cell r="AJ158" t="str">
            <v>EZ</v>
          </cell>
          <cell r="AK158" t="str">
            <v>N/R</v>
          </cell>
          <cell r="AL158" t="str">
            <v>-</v>
          </cell>
          <cell r="AM158" t="str">
            <v>Yes</v>
          </cell>
          <cell r="AN158" t="str">
            <v>No</v>
          </cell>
          <cell r="AO158" t="str">
            <v>No</v>
          </cell>
          <cell r="AQ158" t="str">
            <v>X</v>
          </cell>
          <cell r="AT158" t="str">
            <v>x</v>
          </cell>
          <cell r="AU158" t="str">
            <v>x</v>
          </cell>
          <cell r="AV158" t="str">
            <v>x</v>
          </cell>
          <cell r="AY158" t="str">
            <v>X</v>
          </cell>
        </row>
        <row r="159">
          <cell r="C159" t="str">
            <v>TT162-B</v>
          </cell>
          <cell r="D159" t="str">
            <v>X</v>
          </cell>
          <cell r="F159" t="str">
            <v>PU</v>
          </cell>
          <cell r="G159" t="str">
            <v>Blue</v>
          </cell>
          <cell r="H159" t="str">
            <v>Smooth</v>
          </cell>
          <cell r="I159">
            <v>8.0000000000000002E-3</v>
          </cell>
          <cell r="J159">
            <v>85</v>
          </cell>
          <cell r="K159" t="str">
            <v>PU</v>
          </cell>
          <cell r="L159" t="str">
            <v>Blue</v>
          </cell>
          <cell r="M159" t="str">
            <v>IP</v>
          </cell>
          <cell r="N159">
            <v>0.02</v>
          </cell>
          <cell r="O159">
            <v>85</v>
          </cell>
          <cell r="P159">
            <v>2</v>
          </cell>
          <cell r="Q159" t="str">
            <v>Polyester</v>
          </cell>
          <cell r="R159" t="str">
            <v>Rigid</v>
          </cell>
          <cell r="S159" t="str">
            <v>PU</v>
          </cell>
          <cell r="T159">
            <v>8.3000000000000004E-2</v>
          </cell>
          <cell r="U159">
            <v>0.47</v>
          </cell>
          <cell r="V159">
            <v>40</v>
          </cell>
          <cell r="W159">
            <v>1</v>
          </cell>
          <cell r="X159">
            <v>-4</v>
          </cell>
          <cell r="Y159">
            <v>212</v>
          </cell>
          <cell r="Z159">
            <v>0.15</v>
          </cell>
          <cell r="AA159">
            <v>0.3</v>
          </cell>
          <cell r="AB159">
            <v>0.05</v>
          </cell>
          <cell r="AC159">
            <v>1.18</v>
          </cell>
          <cell r="AD159">
            <v>1.18</v>
          </cell>
          <cell r="AE159">
            <v>1</v>
          </cell>
          <cell r="AF159" t="str">
            <v>36SP</v>
          </cell>
          <cell r="AG159">
            <v>62</v>
          </cell>
          <cell r="AH159" t="str">
            <v>N/R</v>
          </cell>
          <cell r="AI159" t="str">
            <v>N/R</v>
          </cell>
          <cell r="AJ159" t="str">
            <v>EZ</v>
          </cell>
          <cell r="AK159" t="str">
            <v>ESD</v>
          </cell>
          <cell r="AL159" t="str">
            <v>CPVC</v>
          </cell>
          <cell r="AM159" t="str">
            <v>Yes</v>
          </cell>
          <cell r="AN159" t="str">
            <v>No</v>
          </cell>
          <cell r="AO159" t="str">
            <v>Yes</v>
          </cell>
          <cell r="AQ159" t="str">
            <v>X</v>
          </cell>
          <cell r="AU159" t="str">
            <v>x</v>
          </cell>
          <cell r="AY159" t="str">
            <v>X</v>
          </cell>
        </row>
        <row r="160">
          <cell r="C160" t="str">
            <v>TT162-W</v>
          </cell>
          <cell r="D160" t="str">
            <v>X</v>
          </cell>
          <cell r="F160" t="str">
            <v>PU</v>
          </cell>
          <cell r="G160" t="str">
            <v>White</v>
          </cell>
          <cell r="H160" t="str">
            <v>Smooth</v>
          </cell>
          <cell r="I160">
            <v>8.0000000000000002E-3</v>
          </cell>
          <cell r="J160">
            <v>85</v>
          </cell>
          <cell r="K160" t="str">
            <v>PU</v>
          </cell>
          <cell r="L160" t="str">
            <v>White</v>
          </cell>
          <cell r="M160" t="str">
            <v>IP</v>
          </cell>
          <cell r="N160">
            <v>0.02</v>
          </cell>
          <cell r="O160">
            <v>85</v>
          </cell>
          <cell r="P160">
            <v>2</v>
          </cell>
          <cell r="Q160" t="str">
            <v>Polyester</v>
          </cell>
          <cell r="R160" t="str">
            <v>Rigid</v>
          </cell>
          <cell r="S160" t="str">
            <v>PU</v>
          </cell>
          <cell r="T160">
            <v>8.3000000000000004E-2</v>
          </cell>
          <cell r="U160">
            <v>0.47</v>
          </cell>
          <cell r="V160">
            <v>40</v>
          </cell>
          <cell r="W160">
            <v>1</v>
          </cell>
          <cell r="X160">
            <v>-4</v>
          </cell>
          <cell r="Y160">
            <v>212</v>
          </cell>
          <cell r="Z160">
            <v>0.15</v>
          </cell>
          <cell r="AA160">
            <v>0.3</v>
          </cell>
          <cell r="AB160">
            <v>0.05</v>
          </cell>
          <cell r="AC160">
            <v>1.18</v>
          </cell>
          <cell r="AD160">
            <v>1.18</v>
          </cell>
          <cell r="AE160">
            <v>1</v>
          </cell>
          <cell r="AF160" t="str">
            <v>36SP</v>
          </cell>
          <cell r="AG160">
            <v>62</v>
          </cell>
          <cell r="AH160" t="str">
            <v>N/R</v>
          </cell>
          <cell r="AI160" t="str">
            <v>N/R</v>
          </cell>
          <cell r="AJ160" t="str">
            <v>EZ</v>
          </cell>
          <cell r="AK160" t="str">
            <v>ESD</v>
          </cell>
          <cell r="AL160" t="str">
            <v>CPVC</v>
          </cell>
          <cell r="AM160" t="str">
            <v>Yes</v>
          </cell>
          <cell r="AN160" t="str">
            <v>No</v>
          </cell>
          <cell r="AO160" t="str">
            <v>Yes</v>
          </cell>
          <cell r="AQ160" t="str">
            <v>X</v>
          </cell>
          <cell r="AU160" t="str">
            <v>x</v>
          </cell>
          <cell r="AY160" t="str">
            <v>X</v>
          </cell>
        </row>
        <row r="161">
          <cell r="C161" t="str">
            <v>TT191/AS/XH</v>
          </cell>
          <cell r="E161" t="str">
            <v>X</v>
          </cell>
          <cell r="F161" t="str">
            <v>PU</v>
          </cell>
          <cell r="G161" t="str">
            <v>Trans.</v>
          </cell>
          <cell r="H161" t="str">
            <v>Smooth</v>
          </cell>
          <cell r="I161">
            <v>0.02</v>
          </cell>
          <cell r="J161">
            <v>92</v>
          </cell>
          <cell r="K161" t="str">
            <v>Polyester</v>
          </cell>
          <cell r="L161" t="str">
            <v>Natural</v>
          </cell>
          <cell r="M161" t="str">
            <v>Text.</v>
          </cell>
          <cell r="N161" t="str">
            <v>-</v>
          </cell>
          <cell r="O161" t="str">
            <v>-</v>
          </cell>
          <cell r="P161">
            <v>2</v>
          </cell>
          <cell r="Q161" t="str">
            <v>Polyester</v>
          </cell>
          <cell r="R161" t="str">
            <v>Rigid</v>
          </cell>
          <cell r="S161" t="str">
            <v>PU</v>
          </cell>
          <cell r="T161">
            <v>7.9000000000000001E-2</v>
          </cell>
          <cell r="U161">
            <v>0.45</v>
          </cell>
          <cell r="V161">
            <v>40</v>
          </cell>
          <cell r="W161">
            <v>1</v>
          </cell>
          <cell r="X161">
            <v>-4</v>
          </cell>
          <cell r="Y161">
            <v>212</v>
          </cell>
          <cell r="Z161">
            <v>0.15</v>
          </cell>
          <cell r="AA161" t="str">
            <v>-</v>
          </cell>
          <cell r="AB161">
            <v>0.05</v>
          </cell>
          <cell r="AC161">
            <v>1.57</v>
          </cell>
          <cell r="AD161">
            <v>2.36</v>
          </cell>
          <cell r="AE161">
            <v>1</v>
          </cell>
          <cell r="AF161" t="str">
            <v>1XSP</v>
          </cell>
          <cell r="AG161">
            <v>62</v>
          </cell>
          <cell r="AH161" t="str">
            <v>N/R</v>
          </cell>
          <cell r="AI161" t="str">
            <v>N/R</v>
          </cell>
          <cell r="AJ161" t="str">
            <v>EZZ</v>
          </cell>
          <cell r="AK161" t="str">
            <v>ESD</v>
          </cell>
          <cell r="AL161" t="str">
            <v>CPVC</v>
          </cell>
          <cell r="AM161" t="str">
            <v>Yes</v>
          </cell>
          <cell r="AN161" t="str">
            <v>Yes</v>
          </cell>
          <cell r="AO161" t="str">
            <v>No</v>
          </cell>
          <cell r="AQ161" t="str">
            <v>x</v>
          </cell>
          <cell r="AR161" t="str">
            <v>x</v>
          </cell>
          <cell r="AS161" t="str">
            <v>x</v>
          </cell>
          <cell r="AT161" t="str">
            <v>x</v>
          </cell>
          <cell r="AU161" t="str">
            <v>x</v>
          </cell>
          <cell r="AY161" t="str">
            <v>X</v>
          </cell>
        </row>
        <row r="162">
          <cell r="C162" t="str">
            <v>TT20-RP</v>
          </cell>
          <cell r="D162" t="str">
            <v>X</v>
          </cell>
          <cell r="F162" t="str">
            <v>PU</v>
          </cell>
          <cell r="G162" t="str">
            <v>White</v>
          </cell>
          <cell r="H162" t="str">
            <v>MRT</v>
          </cell>
          <cell r="I162">
            <v>1.6E-2</v>
          </cell>
          <cell r="J162">
            <v>93</v>
          </cell>
          <cell r="K162" t="str">
            <v>Polyester</v>
          </cell>
          <cell r="L162" t="str">
            <v>White</v>
          </cell>
          <cell r="M162" t="str">
            <v>Text.</v>
          </cell>
          <cell r="N162" t="str">
            <v>-</v>
          </cell>
          <cell r="O162" t="str">
            <v>-</v>
          </cell>
          <cell r="P162">
            <v>2</v>
          </cell>
          <cell r="Q162" t="str">
            <v>Polyester</v>
          </cell>
          <cell r="R162" t="str">
            <v>Rigid</v>
          </cell>
          <cell r="S162" t="str">
            <v>PU</v>
          </cell>
          <cell r="T162">
            <v>0.09</v>
          </cell>
          <cell r="U162">
            <v>0.39</v>
          </cell>
          <cell r="V162">
            <v>69</v>
          </cell>
          <cell r="W162">
            <v>1</v>
          </cell>
          <cell r="X162">
            <v>-4</v>
          </cell>
          <cell r="Y162">
            <v>212</v>
          </cell>
          <cell r="Z162">
            <v>0.3</v>
          </cell>
          <cell r="AA162">
            <v>0.2</v>
          </cell>
          <cell r="AB162">
            <v>0.05</v>
          </cell>
          <cell r="AC162">
            <v>0.79</v>
          </cell>
          <cell r="AD162">
            <v>2</v>
          </cell>
          <cell r="AE162" t="str">
            <v>00</v>
          </cell>
          <cell r="AF162" t="str">
            <v>36XSP</v>
          </cell>
          <cell r="AG162">
            <v>62</v>
          </cell>
          <cell r="AH162" t="str">
            <v>N/R</v>
          </cell>
          <cell r="AI162" t="str">
            <v>N/R</v>
          </cell>
          <cell r="AJ162" t="str">
            <v>EZ</v>
          </cell>
          <cell r="AK162" t="str">
            <v>ESD</v>
          </cell>
          <cell r="AL162" t="str">
            <v>CPVC</v>
          </cell>
          <cell r="AM162" t="str">
            <v>Yes</v>
          </cell>
          <cell r="AN162" t="str">
            <v>No</v>
          </cell>
          <cell r="AO162" t="str">
            <v>No</v>
          </cell>
          <cell r="AQ162" t="str">
            <v>X</v>
          </cell>
          <cell r="AT162" t="str">
            <v>x</v>
          </cell>
          <cell r="AU162" t="str">
            <v>x</v>
          </cell>
          <cell r="AY162" t="str">
            <v>X</v>
          </cell>
        </row>
        <row r="163">
          <cell r="C163" t="str">
            <v>TT59</v>
          </cell>
          <cell r="E163" t="str">
            <v>X</v>
          </cell>
          <cell r="F163" t="str">
            <v>Polyester</v>
          </cell>
          <cell r="G163" t="str">
            <v>Green</v>
          </cell>
          <cell r="H163" t="str">
            <v>Text.</v>
          </cell>
          <cell r="I163" t="str">
            <v>-</v>
          </cell>
          <cell r="J163" t="str">
            <v>-</v>
          </cell>
          <cell r="K163" t="str">
            <v>Polyester</v>
          </cell>
          <cell r="L163" t="str">
            <v>White</v>
          </cell>
          <cell r="M163" t="str">
            <v>Text.</v>
          </cell>
          <cell r="N163" t="str">
            <v>-</v>
          </cell>
          <cell r="O163" t="str">
            <v>-</v>
          </cell>
          <cell r="P163">
            <v>2</v>
          </cell>
          <cell r="Q163" t="str">
            <v>Polyester</v>
          </cell>
          <cell r="R163" t="str">
            <v>Rigid</v>
          </cell>
          <cell r="S163" t="str">
            <v>PU</v>
          </cell>
          <cell r="T163">
            <v>3.9E-2</v>
          </cell>
          <cell r="U163">
            <v>0.18</v>
          </cell>
          <cell r="V163">
            <v>40</v>
          </cell>
          <cell r="W163">
            <v>1</v>
          </cell>
          <cell r="X163">
            <v>-4</v>
          </cell>
          <cell r="Y163">
            <v>212</v>
          </cell>
          <cell r="Z163">
            <v>0.15</v>
          </cell>
          <cell r="AA163" t="str">
            <v>-</v>
          </cell>
          <cell r="AB163">
            <v>0.05</v>
          </cell>
          <cell r="AC163">
            <v>0.79</v>
          </cell>
          <cell r="AD163">
            <v>1</v>
          </cell>
          <cell r="AE163" t="str">
            <v>00</v>
          </cell>
          <cell r="AF163" t="str">
            <v>36XSP</v>
          </cell>
          <cell r="AG163">
            <v>62</v>
          </cell>
          <cell r="AH163" t="str">
            <v>N/R</v>
          </cell>
          <cell r="AI163" t="str">
            <v>N/R</v>
          </cell>
          <cell r="AJ163" t="str">
            <v>EZ</v>
          </cell>
          <cell r="AK163" t="str">
            <v>ESD</v>
          </cell>
          <cell r="AL163" t="str">
            <v>CPVC</v>
          </cell>
          <cell r="AM163" t="str">
            <v>Yes</v>
          </cell>
          <cell r="AN163" t="str">
            <v>No</v>
          </cell>
          <cell r="AO163" t="str">
            <v>No</v>
          </cell>
          <cell r="AQ163" t="str">
            <v>x</v>
          </cell>
          <cell r="AY163" t="str">
            <v>X</v>
          </cell>
        </row>
        <row r="164">
          <cell r="C164" t="str">
            <v>V12SCF</v>
          </cell>
          <cell r="E164" t="str">
            <v>X</v>
          </cell>
          <cell r="F164" t="str">
            <v>Silicone</v>
          </cell>
          <cell r="G164" t="str">
            <v>Trans.</v>
          </cell>
          <cell r="H164" t="str">
            <v>Smooth</v>
          </cell>
          <cell r="I164">
            <v>0.01</v>
          </cell>
          <cell r="J164">
            <v>40</v>
          </cell>
          <cell r="K164" t="str">
            <v>Polyester</v>
          </cell>
          <cell r="L164" t="str">
            <v>Natural</v>
          </cell>
          <cell r="M164" t="str">
            <v>Text.</v>
          </cell>
          <cell r="N164" t="str">
            <v>-</v>
          </cell>
          <cell r="O164" t="str">
            <v>-</v>
          </cell>
          <cell r="P164">
            <v>2</v>
          </cell>
          <cell r="Q164" t="str">
            <v>Polyester</v>
          </cell>
          <cell r="R164" t="str">
            <v>Rigid</v>
          </cell>
          <cell r="S164" t="str">
            <v>PVC</v>
          </cell>
          <cell r="T164">
            <v>7.0000000000000007E-2</v>
          </cell>
          <cell r="U164">
            <v>0.41</v>
          </cell>
          <cell r="V164">
            <v>57.1</v>
          </cell>
          <cell r="W164">
            <v>1</v>
          </cell>
          <cell r="X164">
            <v>5</v>
          </cell>
          <cell r="Y164">
            <v>176</v>
          </cell>
          <cell r="Z164">
            <v>0.16</v>
          </cell>
          <cell r="AA164">
            <v>0.14000000000000001</v>
          </cell>
          <cell r="AB164">
            <v>0.05</v>
          </cell>
          <cell r="AC164">
            <v>1.38</v>
          </cell>
          <cell r="AD164">
            <v>2.17</v>
          </cell>
          <cell r="AE164">
            <v>1</v>
          </cell>
          <cell r="AF164" t="str">
            <v>1XSP</v>
          </cell>
          <cell r="AG164">
            <v>62</v>
          </cell>
          <cell r="AH164" t="str">
            <v>N/R</v>
          </cell>
          <cell r="AI164" t="str">
            <v>N/R</v>
          </cell>
          <cell r="AJ164" t="str">
            <v>EZZ</v>
          </cell>
          <cell r="AK164" t="str">
            <v>ESD</v>
          </cell>
          <cell r="AL164" t="str">
            <v>CPVC</v>
          </cell>
          <cell r="AM164" t="str">
            <v>Yes</v>
          </cell>
          <cell r="AN164" t="str">
            <v>Yes</v>
          </cell>
          <cell r="AO164" t="str">
            <v>No</v>
          </cell>
          <cell r="AQ164" t="str">
            <v>X</v>
          </cell>
          <cell r="AT164" t="str">
            <v>x</v>
          </cell>
          <cell r="AU164" t="str">
            <v>x</v>
          </cell>
          <cell r="AY164" t="str">
            <v>X</v>
          </cell>
        </row>
        <row r="165">
          <cell r="C165" t="str">
            <v>W1200COS</v>
          </cell>
          <cell r="D165" t="str">
            <v>X</v>
          </cell>
          <cell r="F165" t="str">
            <v>PVC</v>
          </cell>
          <cell r="G165" t="str">
            <v>White</v>
          </cell>
          <cell r="H165" t="str">
            <v>Smooth</v>
          </cell>
          <cell r="I165">
            <v>0.05</v>
          </cell>
          <cell r="J165">
            <v>80</v>
          </cell>
          <cell r="K165" t="str">
            <v>Polyester</v>
          </cell>
          <cell r="L165" t="str">
            <v>White</v>
          </cell>
          <cell r="M165" t="str">
            <v>Text.</v>
          </cell>
          <cell r="N165" t="str">
            <v>-</v>
          </cell>
          <cell r="O165" t="str">
            <v>-</v>
          </cell>
          <cell r="P165">
            <v>1</v>
          </cell>
          <cell r="Q165" t="str">
            <v>Polyester</v>
          </cell>
          <cell r="R165" t="str">
            <v>Flexible</v>
          </cell>
          <cell r="S165" t="str">
            <v>PVC</v>
          </cell>
          <cell r="T165">
            <v>0.13200000000000001</v>
          </cell>
          <cell r="U165">
            <v>0.85</v>
          </cell>
          <cell r="V165">
            <v>120</v>
          </cell>
          <cell r="W165">
            <v>1.5</v>
          </cell>
          <cell r="X165">
            <v>0</v>
          </cell>
          <cell r="Y165">
            <v>180</v>
          </cell>
          <cell r="Z165">
            <v>0.8</v>
          </cell>
          <cell r="AA165">
            <v>0.2</v>
          </cell>
          <cell r="AB165">
            <v>0.05</v>
          </cell>
          <cell r="AC165">
            <v>2</v>
          </cell>
          <cell r="AD165">
            <v>3</v>
          </cell>
          <cell r="AE165">
            <v>15</v>
          </cell>
          <cell r="AF165">
            <v>1</v>
          </cell>
          <cell r="AG165">
            <v>125</v>
          </cell>
          <cell r="AH165" t="str">
            <v>N/R</v>
          </cell>
          <cell r="AI165">
            <v>2</v>
          </cell>
          <cell r="AJ165" t="str">
            <v>EZ</v>
          </cell>
          <cell r="AK165" t="str">
            <v>ESD</v>
          </cell>
          <cell r="AL165" t="str">
            <v>CPVC</v>
          </cell>
          <cell r="AM165" t="str">
            <v>Yes</v>
          </cell>
          <cell r="AN165" t="str">
            <v>No</v>
          </cell>
          <cell r="AO165" t="str">
            <v>No</v>
          </cell>
          <cell r="AP165" t="str">
            <v>x</v>
          </cell>
          <cell r="AQ165" t="str">
            <v>X</v>
          </cell>
          <cell r="AY165" t="str">
            <v>X</v>
          </cell>
        </row>
        <row r="166">
          <cell r="C166" t="str">
            <v>W1200CT</v>
          </cell>
          <cell r="D166" t="str">
            <v>X</v>
          </cell>
          <cell r="F166" t="str">
            <v>PVC</v>
          </cell>
          <cell r="G166" t="str">
            <v>White</v>
          </cell>
          <cell r="H166" t="str">
            <v>CT</v>
          </cell>
          <cell r="I166">
            <v>0.17499999999999999</v>
          </cell>
          <cell r="J166">
            <v>80</v>
          </cell>
          <cell r="K166" t="str">
            <v>Polyester</v>
          </cell>
          <cell r="L166" t="str">
            <v>White</v>
          </cell>
          <cell r="M166" t="str">
            <v>Text.</v>
          </cell>
          <cell r="N166" t="str">
            <v>-</v>
          </cell>
          <cell r="O166" t="str">
            <v>-</v>
          </cell>
          <cell r="P166">
            <v>1</v>
          </cell>
          <cell r="Q166" t="str">
            <v>Polyester</v>
          </cell>
          <cell r="R166" t="str">
            <v>Flexible</v>
          </cell>
          <cell r="S166" t="str">
            <v>PVC</v>
          </cell>
          <cell r="T166">
            <v>0.25</v>
          </cell>
          <cell r="U166">
            <v>1</v>
          </cell>
          <cell r="V166">
            <v>120</v>
          </cell>
          <cell r="W166">
            <v>1</v>
          </cell>
          <cell r="X166">
            <v>2</v>
          </cell>
          <cell r="Y166">
            <v>176</v>
          </cell>
          <cell r="Z166">
            <v>0.8</v>
          </cell>
          <cell r="AA166">
            <v>0.2</v>
          </cell>
          <cell r="AB166">
            <v>0.05</v>
          </cell>
          <cell r="AC166">
            <v>3</v>
          </cell>
          <cell r="AD166">
            <v>4</v>
          </cell>
          <cell r="AE166">
            <v>15</v>
          </cell>
          <cell r="AF166">
            <v>1</v>
          </cell>
          <cell r="AG166">
            <v>125</v>
          </cell>
          <cell r="AH166" t="str">
            <v>N/R</v>
          </cell>
          <cell r="AI166">
            <v>2</v>
          </cell>
          <cell r="AJ166" t="str">
            <v>EZ</v>
          </cell>
          <cell r="AK166" t="str">
            <v>ESD</v>
          </cell>
          <cell r="AL166" t="str">
            <v>CPVC</v>
          </cell>
          <cell r="AM166" t="str">
            <v>Yes</v>
          </cell>
          <cell r="AN166" t="str">
            <v>No</v>
          </cell>
          <cell r="AO166" t="str">
            <v>No</v>
          </cell>
          <cell r="AP166" t="str">
            <v>x</v>
          </cell>
          <cell r="AQ166" t="str">
            <v>X</v>
          </cell>
          <cell r="AY166" t="str">
            <v>X</v>
          </cell>
        </row>
        <row r="167">
          <cell r="C167" t="str">
            <v>XH500-3</v>
          </cell>
          <cell r="E167" t="str">
            <v>X</v>
          </cell>
          <cell r="F167" t="str">
            <v>XNBR</v>
          </cell>
          <cell r="G167" t="str">
            <v>Blue</v>
          </cell>
          <cell r="H167" t="str">
            <v>Text.</v>
          </cell>
          <cell r="I167" t="str">
            <v>-</v>
          </cell>
          <cell r="J167" t="str">
            <v>-</v>
          </cell>
          <cell r="K167" t="str">
            <v>XNBR</v>
          </cell>
          <cell r="L167" t="str">
            <v>Blue</v>
          </cell>
          <cell r="M167" t="str">
            <v>Text.</v>
          </cell>
          <cell r="N167" t="str">
            <v>-</v>
          </cell>
          <cell r="O167" t="str">
            <v>-</v>
          </cell>
          <cell r="P167">
            <v>2</v>
          </cell>
          <cell r="Q167" t="str">
            <v>Polyester</v>
          </cell>
          <cell r="R167" t="str">
            <v>Rigid</v>
          </cell>
          <cell r="S167" t="str">
            <v>PA</v>
          </cell>
          <cell r="T167">
            <v>0.11799999999999999</v>
          </cell>
          <cell r="U167">
            <v>0.70499999999999996</v>
          </cell>
          <cell r="V167">
            <v>21.7</v>
          </cell>
          <cell r="W167">
            <v>1</v>
          </cell>
          <cell r="X167">
            <v>-4</v>
          </cell>
          <cell r="Y167">
            <v>176</v>
          </cell>
          <cell r="Z167">
            <v>0.7</v>
          </cell>
          <cell r="AA167" t="str">
            <v>-</v>
          </cell>
          <cell r="AB167">
            <v>0.05</v>
          </cell>
          <cell r="AC167">
            <v>1.97</v>
          </cell>
          <cell r="AD167">
            <v>1.97</v>
          </cell>
          <cell r="AE167">
            <v>15</v>
          </cell>
          <cell r="AF167">
            <v>1</v>
          </cell>
          <cell r="AG167">
            <v>125</v>
          </cell>
          <cell r="AH167" t="str">
            <v>N/R</v>
          </cell>
          <cell r="AI167" t="str">
            <v>N/R</v>
          </cell>
          <cell r="AJ167" t="str">
            <v>ESD</v>
          </cell>
          <cell r="AK167" t="str">
            <v>N/R</v>
          </cell>
          <cell r="AL167" t="str">
            <v>-</v>
          </cell>
          <cell r="AM167" t="str">
            <v>No</v>
          </cell>
          <cell r="AN167" t="str">
            <v>Yes</v>
          </cell>
          <cell r="AO167" t="str">
            <v>No</v>
          </cell>
          <cell r="AS167" t="str">
            <v>x</v>
          </cell>
          <cell r="AT167" t="str">
            <v>x</v>
          </cell>
          <cell r="AX167" t="str">
            <v>x</v>
          </cell>
          <cell r="AZ167" t="str">
            <v>x</v>
          </cell>
        </row>
        <row r="168">
          <cell r="C168" t="str">
            <v>XH500-4</v>
          </cell>
          <cell r="E168" t="str">
            <v>X</v>
          </cell>
          <cell r="F168" t="str">
            <v>XNBR</v>
          </cell>
          <cell r="G168" t="str">
            <v>Blue</v>
          </cell>
          <cell r="H168" t="str">
            <v>Text.</v>
          </cell>
          <cell r="I168" t="str">
            <v>-</v>
          </cell>
          <cell r="J168" t="str">
            <v>-</v>
          </cell>
          <cell r="K168" t="str">
            <v>XNBR</v>
          </cell>
          <cell r="L168" t="str">
            <v>Blue</v>
          </cell>
          <cell r="M168" t="str">
            <v>Text.</v>
          </cell>
          <cell r="N168" t="str">
            <v>-</v>
          </cell>
          <cell r="O168" t="str">
            <v>-</v>
          </cell>
          <cell r="P168">
            <v>2</v>
          </cell>
          <cell r="Q168" t="str">
            <v>Polyester</v>
          </cell>
          <cell r="R168" t="str">
            <v>Rigid</v>
          </cell>
          <cell r="S168" t="str">
            <v>PA</v>
          </cell>
          <cell r="T168">
            <v>0.157</v>
          </cell>
          <cell r="U168">
            <v>0.89</v>
          </cell>
          <cell r="V168">
            <v>21.7</v>
          </cell>
          <cell r="W168">
            <v>1</v>
          </cell>
          <cell r="X168">
            <v>-4</v>
          </cell>
          <cell r="Y168">
            <v>176</v>
          </cell>
          <cell r="Z168">
            <v>0.7</v>
          </cell>
          <cell r="AA168" t="str">
            <v>-</v>
          </cell>
          <cell r="AB168">
            <v>0.05</v>
          </cell>
          <cell r="AC168">
            <v>2.36</v>
          </cell>
          <cell r="AD168">
            <v>2.36</v>
          </cell>
          <cell r="AE168">
            <v>15</v>
          </cell>
          <cell r="AF168">
            <v>2</v>
          </cell>
          <cell r="AG168">
            <v>125</v>
          </cell>
          <cell r="AH168" t="str">
            <v>N/R</v>
          </cell>
          <cell r="AI168" t="str">
            <v>N/R</v>
          </cell>
          <cell r="AJ168" t="str">
            <v>ESD</v>
          </cell>
          <cell r="AK168" t="str">
            <v>N/R</v>
          </cell>
          <cell r="AL168" t="str">
            <v>-</v>
          </cell>
          <cell r="AM168" t="str">
            <v>No</v>
          </cell>
          <cell r="AN168" t="str">
            <v>Yes</v>
          </cell>
          <cell r="AO168" t="str">
            <v>No</v>
          </cell>
          <cell r="AS168" t="str">
            <v>x</v>
          </cell>
          <cell r="AT168" t="str">
            <v>x</v>
          </cell>
          <cell r="AX168" t="str">
            <v>x</v>
          </cell>
          <cell r="AZ168" t="str">
            <v>x</v>
          </cell>
        </row>
        <row r="169">
          <cell r="C169" t="str">
            <v>XH500-6</v>
          </cell>
          <cell r="E169" t="str">
            <v>X</v>
          </cell>
          <cell r="F169" t="str">
            <v>XNBR</v>
          </cell>
          <cell r="G169" t="str">
            <v>Blue</v>
          </cell>
          <cell r="H169" t="str">
            <v>Text.</v>
          </cell>
          <cell r="I169" t="str">
            <v>-</v>
          </cell>
          <cell r="J169" t="str">
            <v>-</v>
          </cell>
          <cell r="K169" t="str">
            <v>XNBR</v>
          </cell>
          <cell r="L169" t="str">
            <v>Blue</v>
          </cell>
          <cell r="M169" t="str">
            <v>Text.</v>
          </cell>
          <cell r="N169" t="str">
            <v>-</v>
          </cell>
          <cell r="O169" t="str">
            <v>-</v>
          </cell>
          <cell r="P169">
            <v>2</v>
          </cell>
          <cell r="Q169" t="str">
            <v>Polyester</v>
          </cell>
          <cell r="R169" t="str">
            <v>Rigid</v>
          </cell>
          <cell r="S169" t="str">
            <v>PA</v>
          </cell>
          <cell r="T169">
            <v>0.23599999999999999</v>
          </cell>
          <cell r="U169">
            <v>1.53</v>
          </cell>
          <cell r="V169">
            <v>21.7</v>
          </cell>
          <cell r="W169">
            <v>1</v>
          </cell>
          <cell r="X169">
            <v>-4</v>
          </cell>
          <cell r="Y169">
            <v>176</v>
          </cell>
          <cell r="Z169">
            <v>0.7</v>
          </cell>
          <cell r="AA169" t="str">
            <v>-</v>
          </cell>
          <cell r="AB169">
            <v>0.05</v>
          </cell>
          <cell r="AC169">
            <v>3.15</v>
          </cell>
          <cell r="AD169">
            <v>3.15</v>
          </cell>
          <cell r="AE169">
            <v>27</v>
          </cell>
          <cell r="AF169">
            <v>4</v>
          </cell>
          <cell r="AG169">
            <v>187</v>
          </cell>
          <cell r="AH169" t="str">
            <v>N/R</v>
          </cell>
          <cell r="AI169" t="str">
            <v>N/R</v>
          </cell>
          <cell r="AJ169" t="str">
            <v>ESD</v>
          </cell>
          <cell r="AK169" t="str">
            <v>N/R</v>
          </cell>
          <cell r="AL169" t="str">
            <v>-</v>
          </cell>
          <cell r="AM169" t="str">
            <v>No</v>
          </cell>
          <cell r="AN169" t="str">
            <v>Yes</v>
          </cell>
          <cell r="AO169" t="str">
            <v>No</v>
          </cell>
          <cell r="AS169" t="str">
            <v>x</v>
          </cell>
          <cell r="AT169" t="str">
            <v>x</v>
          </cell>
          <cell r="AX169" t="str">
            <v>x</v>
          </cell>
          <cell r="AZ169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forcebelt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DF6"/>
    <pageSetUpPr fitToPage="1"/>
  </sheetPr>
  <dimension ref="A3:I166"/>
  <sheetViews>
    <sheetView tabSelected="1" topLeftCell="A4" zoomScaleNormal="100" workbookViewId="0">
      <selection activeCell="D20" sqref="D20"/>
    </sheetView>
  </sheetViews>
  <sheetFormatPr baseColWidth="10" defaultRowHeight="12.75" x14ac:dyDescent="0.2"/>
  <cols>
    <col min="1" max="1" width="33.5703125" bestFit="1" customWidth="1"/>
    <col min="2" max="2" width="14.7109375" bestFit="1" customWidth="1"/>
    <col min="3" max="3" width="31.140625" bestFit="1" customWidth="1"/>
    <col min="4" max="4" width="24.5703125" bestFit="1" customWidth="1"/>
    <col min="5" max="5" width="33.85546875" bestFit="1" customWidth="1"/>
    <col min="6" max="6" width="17" customWidth="1"/>
    <col min="8" max="9" width="11.42578125" hidden="1" customWidth="1"/>
  </cols>
  <sheetData>
    <row r="3" spans="1:9" ht="12.75" customHeight="1" x14ac:dyDescent="0.2">
      <c r="A3" s="20"/>
      <c r="B3" s="20"/>
      <c r="C3" s="20"/>
      <c r="I3" t="s">
        <v>209</v>
      </c>
    </row>
    <row r="4" spans="1:9" ht="12.75" customHeight="1" x14ac:dyDescent="0.2">
      <c r="A4" s="20"/>
      <c r="B4" s="20"/>
      <c r="C4" s="20"/>
      <c r="I4" t="s">
        <v>208</v>
      </c>
    </row>
    <row r="5" spans="1:9" ht="12.75" customHeight="1" x14ac:dyDescent="0.2">
      <c r="A5" s="20"/>
      <c r="B5" s="20"/>
      <c r="C5" s="20"/>
      <c r="I5" t="s">
        <v>201</v>
      </c>
    </row>
    <row r="6" spans="1:9" ht="12.75" customHeight="1" x14ac:dyDescent="0.2">
      <c r="A6" s="20"/>
      <c r="B6" s="20"/>
      <c r="C6" s="20"/>
      <c r="I6" t="s">
        <v>207</v>
      </c>
    </row>
    <row r="7" spans="1:9" ht="12.75" customHeight="1" x14ac:dyDescent="0.2">
      <c r="A7" s="20"/>
      <c r="B7" s="20"/>
      <c r="C7" s="20"/>
      <c r="I7" t="s">
        <v>206</v>
      </c>
    </row>
    <row r="8" spans="1:9" ht="15" customHeight="1" x14ac:dyDescent="0.2">
      <c r="I8" t="s">
        <v>205</v>
      </c>
    </row>
    <row r="9" spans="1:9" x14ac:dyDescent="0.2">
      <c r="I9" t="s">
        <v>204</v>
      </c>
    </row>
    <row r="10" spans="1:9" ht="30" x14ac:dyDescent="0.2">
      <c r="A10" s="19" t="s">
        <v>202</v>
      </c>
      <c r="B10" s="26" t="s">
        <v>149</v>
      </c>
      <c r="C10" s="26"/>
      <c r="I10" s="27" t="s">
        <v>210</v>
      </c>
    </row>
    <row r="11" spans="1:9" x14ac:dyDescent="0.2">
      <c r="I11" t="s">
        <v>203</v>
      </c>
    </row>
    <row r="12" spans="1:9" ht="18" x14ac:dyDescent="0.2">
      <c r="A12" s="24" t="s">
        <v>197</v>
      </c>
      <c r="B12" s="24"/>
      <c r="C12" s="24"/>
      <c r="D12" s="24"/>
      <c r="E12" s="24"/>
      <c r="F12" s="24"/>
      <c r="I12" t="s">
        <v>200</v>
      </c>
    </row>
    <row r="13" spans="1:9" x14ac:dyDescent="0.2">
      <c r="I13" t="s">
        <v>199</v>
      </c>
    </row>
    <row r="14" spans="1:9" x14ac:dyDescent="0.2">
      <c r="I14" t="s">
        <v>198</v>
      </c>
    </row>
    <row r="15" spans="1:9" ht="23.25" x14ac:dyDescent="0.35">
      <c r="A15" s="18"/>
      <c r="B15" s="16"/>
      <c r="C15" s="4"/>
      <c r="D15" s="4"/>
      <c r="E15" s="4"/>
      <c r="F15" s="4"/>
      <c r="I15" t="s">
        <v>196</v>
      </c>
    </row>
    <row r="16" spans="1:9" ht="12.75" customHeight="1" x14ac:dyDescent="0.35">
      <c r="A16" s="17"/>
      <c r="B16" s="16"/>
      <c r="C16" s="4"/>
      <c r="D16" s="4"/>
      <c r="E16" s="4"/>
      <c r="F16" s="4"/>
      <c r="I16" t="s">
        <v>195</v>
      </c>
    </row>
    <row r="17" spans="1:9" x14ac:dyDescent="0.2">
      <c r="A17" s="4"/>
      <c r="B17" s="4"/>
      <c r="C17" s="4"/>
      <c r="D17" s="4"/>
      <c r="E17" s="4"/>
      <c r="F17" s="4"/>
      <c r="I17" t="s">
        <v>194</v>
      </c>
    </row>
    <row r="18" spans="1:9" x14ac:dyDescent="0.2">
      <c r="A18" s="4"/>
      <c r="B18" s="4"/>
      <c r="C18" s="4"/>
      <c r="D18" s="4"/>
      <c r="E18" s="4"/>
      <c r="F18" s="4"/>
      <c r="I18" t="s">
        <v>193</v>
      </c>
    </row>
    <row r="19" spans="1:9" x14ac:dyDescent="0.2">
      <c r="A19" s="4"/>
      <c r="B19" s="4"/>
      <c r="C19" s="4"/>
      <c r="D19" s="4"/>
      <c r="E19" s="4"/>
      <c r="F19" s="4"/>
      <c r="I19" t="s">
        <v>192</v>
      </c>
    </row>
    <row r="20" spans="1:9" x14ac:dyDescent="0.2">
      <c r="A20" s="4"/>
      <c r="B20" s="4"/>
      <c r="C20" s="4"/>
      <c r="D20" s="4"/>
      <c r="E20" s="4"/>
      <c r="F20" s="4"/>
      <c r="I20" t="s">
        <v>191</v>
      </c>
    </row>
    <row r="21" spans="1:9" ht="15.75" x14ac:dyDescent="0.25">
      <c r="A21" s="15"/>
      <c r="B21" s="4"/>
      <c r="C21" s="4"/>
      <c r="D21" s="4"/>
      <c r="E21" s="4"/>
      <c r="F21" s="4"/>
      <c r="I21" t="s">
        <v>190</v>
      </c>
    </row>
    <row r="22" spans="1:9" x14ac:dyDescent="0.2">
      <c r="A22" s="4"/>
      <c r="B22" s="4"/>
      <c r="C22" s="4"/>
      <c r="D22" s="4"/>
      <c r="E22" s="4"/>
      <c r="F22" s="4"/>
      <c r="I22" t="s">
        <v>189</v>
      </c>
    </row>
    <row r="23" spans="1:9" x14ac:dyDescent="0.2">
      <c r="A23" s="4"/>
      <c r="B23" s="4"/>
      <c r="C23" s="4"/>
      <c r="D23" s="4"/>
      <c r="E23" s="4"/>
      <c r="F23" s="4"/>
      <c r="I23" t="s">
        <v>188</v>
      </c>
    </row>
    <row r="24" spans="1:9" ht="18.75" x14ac:dyDescent="0.2">
      <c r="A24" s="23" t="s">
        <v>187</v>
      </c>
      <c r="B24" s="23"/>
      <c r="C24" s="23" t="s">
        <v>186</v>
      </c>
      <c r="D24" s="23"/>
      <c r="E24" s="23" t="s">
        <v>185</v>
      </c>
      <c r="F24" s="23"/>
      <c r="I24" t="s">
        <v>184</v>
      </c>
    </row>
    <row r="25" spans="1:9" ht="7.5" customHeight="1" x14ac:dyDescent="0.2">
      <c r="A25" s="14"/>
      <c r="B25" s="6"/>
      <c r="C25" s="14"/>
      <c r="D25" s="6"/>
      <c r="E25" s="14"/>
      <c r="F25" s="6"/>
      <c r="I25" t="s">
        <v>181</v>
      </c>
    </row>
    <row r="26" spans="1:9" ht="15.75" x14ac:dyDescent="0.25">
      <c r="A26" s="3" t="s">
        <v>183</v>
      </c>
      <c r="B26" s="13" t="str">
        <f>VLOOKUP($B$10,[1]English!$C$4:$AL$169,4,FALSE)</f>
        <v>Polyester</v>
      </c>
      <c r="C26" s="3" t="s">
        <v>183</v>
      </c>
      <c r="D26" s="13" t="str">
        <f>VLOOKUP($B$10,[1]English!$C$4:$AL$169,9,FALSE)</f>
        <v>PU</v>
      </c>
      <c r="E26" s="3" t="s">
        <v>182</v>
      </c>
      <c r="F26" s="13">
        <f>VLOOKUP($B$10,[1]English!$C$4:$AL$169,14,FALSE)</f>
        <v>1</v>
      </c>
      <c r="I26" t="s">
        <v>178</v>
      </c>
    </row>
    <row r="27" spans="1:9" ht="15.75" x14ac:dyDescent="0.25">
      <c r="A27" s="3" t="s">
        <v>180</v>
      </c>
      <c r="B27" s="13" t="str">
        <f>VLOOKUP($B$10,[1]English!$C$4:$AL$169,5,FALSE)</f>
        <v>Green</v>
      </c>
      <c r="C27" s="3" t="s">
        <v>180</v>
      </c>
      <c r="D27" s="13" t="str">
        <f>VLOOKUP($B$10,[1]English!$C$4:$AL$169,10,FALSE)</f>
        <v>Green</v>
      </c>
      <c r="E27" s="3" t="s">
        <v>179</v>
      </c>
      <c r="F27" s="13" t="str">
        <f>VLOOKUP($B$10,[1]English!$C$4:$AL$169,15,FALSE)</f>
        <v>Polyester</v>
      </c>
      <c r="I27" s="27" t="s">
        <v>175</v>
      </c>
    </row>
    <row r="28" spans="1:9" s="9" customFormat="1" ht="18" customHeight="1" x14ac:dyDescent="0.25">
      <c r="A28" s="3" t="s">
        <v>177</v>
      </c>
      <c r="B28" s="13" t="str">
        <f>VLOOKUP($B$10,[1]English!$C$4:$AL$169,6,FALSE)</f>
        <v>Text.</v>
      </c>
      <c r="C28" s="3" t="s">
        <v>177</v>
      </c>
      <c r="D28" s="13" t="str">
        <f>VLOOKUP($B$10,[1]English!$C$4:$AL$169,11,FALSE)</f>
        <v>Text.</v>
      </c>
      <c r="E28" s="3" t="s">
        <v>176</v>
      </c>
      <c r="F28" s="13" t="str">
        <f>VLOOKUP($B$10,[1]English!$C$4:$AL$169,16,FALSE)</f>
        <v>Rigid</v>
      </c>
      <c r="I28" t="s">
        <v>172</v>
      </c>
    </row>
    <row r="29" spans="1:9" ht="15.75" x14ac:dyDescent="0.25">
      <c r="A29" s="3" t="s">
        <v>174</v>
      </c>
      <c r="B29" s="13" t="str">
        <f>VLOOKUP($B$10,[1]English!$C$4:$AL$169,7,FALSE)</f>
        <v>-</v>
      </c>
      <c r="C29" s="3" t="s">
        <v>174</v>
      </c>
      <c r="D29" s="13" t="str">
        <f>VLOOKUP($B$10,[1]English!$C$4:$AL$169,12,FALSE)</f>
        <v>-</v>
      </c>
      <c r="E29" s="3" t="s">
        <v>173</v>
      </c>
      <c r="F29" s="13" t="str">
        <f>VLOOKUP($B$10,[1]English!$C$4:$AL$169,17,FALSE)</f>
        <v>-</v>
      </c>
      <c r="I29" t="s">
        <v>170</v>
      </c>
    </row>
    <row r="30" spans="1:9" ht="15.75" x14ac:dyDescent="0.25">
      <c r="A30" s="3" t="s">
        <v>171</v>
      </c>
      <c r="B30" s="13" t="str">
        <f>VLOOKUP($B$10,[1]English!$C$4:$AL$169,8,FALSE)</f>
        <v>-</v>
      </c>
      <c r="C30" s="3" t="s">
        <v>171</v>
      </c>
      <c r="D30" s="13" t="str">
        <f>VLOOKUP($B$10,[1]English!$C$4:$AL$169,13,FALSE)</f>
        <v>-</v>
      </c>
      <c r="E30" s="12"/>
      <c r="F30" s="11"/>
      <c r="I30" t="s">
        <v>169</v>
      </c>
    </row>
    <row r="31" spans="1:9" x14ac:dyDescent="0.2">
      <c r="A31" s="8"/>
      <c r="B31" s="4"/>
      <c r="C31" s="8"/>
      <c r="D31" s="4"/>
      <c r="E31" s="8"/>
      <c r="F31" s="4"/>
      <c r="I31" t="s">
        <v>168</v>
      </c>
    </row>
    <row r="32" spans="1:9" x14ac:dyDescent="0.2">
      <c r="A32" s="4"/>
      <c r="B32" s="4"/>
      <c r="C32" s="4"/>
      <c r="D32" s="4"/>
      <c r="E32" s="4"/>
      <c r="F32" s="4"/>
      <c r="I32" t="s">
        <v>166</v>
      </c>
    </row>
    <row r="33" spans="1:9" ht="18" x14ac:dyDescent="0.2">
      <c r="A33" s="24" t="s">
        <v>167</v>
      </c>
      <c r="B33" s="24"/>
      <c r="C33" s="24"/>
      <c r="D33" s="24"/>
      <c r="E33" s="24"/>
      <c r="F33" s="24"/>
      <c r="I33" t="s">
        <v>165</v>
      </c>
    </row>
    <row r="34" spans="1:9" x14ac:dyDescent="0.2">
      <c r="A34" s="4"/>
      <c r="B34" s="4"/>
      <c r="C34" s="4"/>
      <c r="D34" s="4"/>
      <c r="E34" s="4"/>
      <c r="F34" s="4"/>
      <c r="I34" t="s">
        <v>161</v>
      </c>
    </row>
    <row r="35" spans="1:9" ht="15.75" x14ac:dyDescent="0.25">
      <c r="A35" s="3" t="s">
        <v>164</v>
      </c>
      <c r="B35" s="2">
        <f>VLOOKUP($B$10,[1]English!$C$4:$AL$169,18,FALSE)</f>
        <v>0.02</v>
      </c>
      <c r="C35" s="3" t="s">
        <v>163</v>
      </c>
      <c r="D35" s="2">
        <f>VLOOKUP($B$10,[1]English!$C$4:$AL$169,19,FALSE)</f>
        <v>7.0000000000000007E-2</v>
      </c>
      <c r="E35" s="3" t="s">
        <v>162</v>
      </c>
      <c r="F35" s="2" t="str">
        <f>CONCATENATE(VLOOKUP($B$10,[1]English!$C$4:$AL$169,22,FALSE)," / ",VLOOKUP($B$10,[1]English!$C$4:$AL$169,23,FALSE))</f>
        <v>5 / 194</v>
      </c>
      <c r="I35" t="s">
        <v>158</v>
      </c>
    </row>
    <row r="36" spans="1:9" ht="15.75" x14ac:dyDescent="0.25">
      <c r="A36" s="3" t="s">
        <v>160</v>
      </c>
      <c r="B36" s="2">
        <f>VLOOKUP($B$10,[1]English!$C$4:$AL$169,20,FALSE)</f>
        <v>28</v>
      </c>
      <c r="C36" s="3" t="s">
        <v>159</v>
      </c>
      <c r="D36" s="2">
        <f>VLOOKUP($B$10,[1]English!$C$4:$AL$169,21,FALSE)</f>
        <v>1</v>
      </c>
      <c r="I36" t="s">
        <v>156</v>
      </c>
    </row>
    <row r="37" spans="1:9" ht="18.75" x14ac:dyDescent="0.2">
      <c r="A37" s="6"/>
      <c r="B37" s="6"/>
      <c r="C37" s="6"/>
      <c r="D37" s="6"/>
      <c r="E37" s="23" t="s">
        <v>157</v>
      </c>
      <c r="F37" s="23"/>
      <c r="I37" t="s">
        <v>154</v>
      </c>
    </row>
    <row r="38" spans="1:9" ht="15.75" x14ac:dyDescent="0.25">
      <c r="A38" s="6"/>
      <c r="B38" s="6"/>
      <c r="C38" s="6"/>
      <c r="D38" s="6"/>
      <c r="E38" s="10" t="s">
        <v>155</v>
      </c>
      <c r="F38" s="2">
        <f>VLOOKUP($B$10,[1]English!$C$4:$AL$169,24,FALSE)</f>
        <v>0.17</v>
      </c>
      <c r="I38" t="s">
        <v>152</v>
      </c>
    </row>
    <row r="39" spans="1:9" ht="15.75" x14ac:dyDescent="0.25">
      <c r="A39" s="6"/>
      <c r="B39" s="6"/>
      <c r="C39" s="6"/>
      <c r="D39" s="6"/>
      <c r="E39" s="10" t="s">
        <v>153</v>
      </c>
      <c r="F39" s="2">
        <f>VLOOKUP($B$10,[1]English!$C$4:$AL$169,25,FALSE)</f>
        <v>0.12</v>
      </c>
      <c r="I39" t="s">
        <v>150</v>
      </c>
    </row>
    <row r="40" spans="1:9" ht="15.75" x14ac:dyDescent="0.25">
      <c r="A40" s="6"/>
      <c r="B40" s="6"/>
      <c r="C40" s="6"/>
      <c r="D40" s="6"/>
      <c r="E40" s="10" t="s">
        <v>151</v>
      </c>
      <c r="F40" s="2">
        <f>VLOOKUP($B$10,[1]English!$C$4:$AL$169,26,FALSE)</f>
        <v>0.05</v>
      </c>
      <c r="I40" t="s">
        <v>149</v>
      </c>
    </row>
    <row r="41" spans="1:9" ht="15" x14ac:dyDescent="0.2">
      <c r="A41" s="6"/>
      <c r="B41" s="6"/>
      <c r="C41" s="6"/>
      <c r="D41" s="6"/>
      <c r="E41" s="6"/>
      <c r="F41" s="6"/>
      <c r="G41" s="4"/>
      <c r="I41" s="27" t="s">
        <v>146</v>
      </c>
    </row>
    <row r="42" spans="1:9" s="9" customFormat="1" ht="18" customHeight="1" x14ac:dyDescent="0.25">
      <c r="A42" s="3" t="s">
        <v>148</v>
      </c>
      <c r="B42" s="2" t="str">
        <f>IF(VLOOKUP($B$10,[1]English!$C$4:$AO$169,27,FALSE)="","-",CONCATENATE(VLOOKUP($B$10,[1]English!$C$4:$AL$169,27,FALSE),"''"))</f>
        <v>0,31''</v>
      </c>
      <c r="C42" s="6"/>
      <c r="D42" s="3" t="s">
        <v>147</v>
      </c>
      <c r="E42" s="3"/>
      <c r="F42" s="6"/>
      <c r="I42" t="s">
        <v>143</v>
      </c>
    </row>
    <row r="43" spans="1:9" ht="15.75" x14ac:dyDescent="0.25">
      <c r="A43" s="3" t="s">
        <v>145</v>
      </c>
      <c r="B43" s="2" t="str">
        <f>IF(VLOOKUP($B$10,[1]Français!$C$4:$AO$169,28,FALSE)="","-",CONCATENATE(VLOOKUP($B$10,[1]Français!$C$4:$AL$169,27,FALSE),"''"))</f>
        <v>0,31''</v>
      </c>
      <c r="C43" s="6"/>
      <c r="D43" s="3" t="s">
        <v>144</v>
      </c>
      <c r="E43" s="3"/>
      <c r="F43" s="6"/>
      <c r="I43" t="s">
        <v>142</v>
      </c>
    </row>
    <row r="44" spans="1:9" x14ac:dyDescent="0.2">
      <c r="A44" s="4"/>
      <c r="B44" s="4"/>
      <c r="C44" s="4"/>
      <c r="D44" s="4"/>
      <c r="E44" s="4"/>
      <c r="F44" s="4"/>
      <c r="I44" t="s">
        <v>141</v>
      </c>
    </row>
    <row r="45" spans="1:9" x14ac:dyDescent="0.2">
      <c r="A45" s="4"/>
      <c r="B45" s="4"/>
      <c r="C45" s="4"/>
      <c r="D45" s="4"/>
      <c r="E45" s="4"/>
      <c r="F45" s="4"/>
      <c r="I45" t="s">
        <v>140</v>
      </c>
    </row>
    <row r="46" spans="1:9" x14ac:dyDescent="0.2">
      <c r="A46" s="4"/>
      <c r="B46" s="4"/>
      <c r="C46" s="4"/>
      <c r="D46" s="4"/>
      <c r="E46" s="4"/>
      <c r="F46" s="4"/>
      <c r="I46" t="s">
        <v>138</v>
      </c>
    </row>
    <row r="47" spans="1:9" ht="18" x14ac:dyDescent="0.2">
      <c r="A47" s="24" t="s">
        <v>139</v>
      </c>
      <c r="B47" s="24"/>
      <c r="C47" s="24"/>
      <c r="D47" s="24"/>
      <c r="E47" s="24"/>
      <c r="F47" s="24"/>
      <c r="I47" t="s">
        <v>137</v>
      </c>
    </row>
    <row r="48" spans="1:9" x14ac:dyDescent="0.2">
      <c r="A48" s="4"/>
      <c r="B48" s="4"/>
      <c r="C48" s="4"/>
      <c r="D48" s="4"/>
      <c r="E48" s="4"/>
      <c r="F48" s="4"/>
      <c r="I48" s="27" t="s">
        <v>134</v>
      </c>
    </row>
    <row r="49" spans="1:9" s="9" customFormat="1" ht="18" customHeight="1" x14ac:dyDescent="0.25">
      <c r="A49" s="3" t="s">
        <v>136</v>
      </c>
      <c r="B49" s="2" t="str">
        <f>VLOOKUP($B$10,[1]English!$C$4:$AL$169,29,FALSE)</f>
        <v>00</v>
      </c>
      <c r="C49" s="3" t="s">
        <v>135</v>
      </c>
      <c r="D49" s="2" t="str">
        <f>VLOOKUP($B$10,[1]English!$C$4:$AL$169,32,FALSE)</f>
        <v>N/R</v>
      </c>
      <c r="E49" s="4"/>
      <c r="F49" s="4"/>
      <c r="I49" t="s">
        <v>131</v>
      </c>
    </row>
    <row r="50" spans="1:9" ht="15.75" x14ac:dyDescent="0.25">
      <c r="A50" s="3" t="s">
        <v>133</v>
      </c>
      <c r="B50" s="2">
        <f>VLOOKUP($B$10,[1]English!$C$4:$AL$169,30,FALSE)</f>
        <v>25</v>
      </c>
      <c r="C50" s="3" t="s">
        <v>132</v>
      </c>
      <c r="D50" s="2" t="str">
        <f>VLOOKUP($B$10,[1]English!$C$4:$AL$169,33,FALSE)</f>
        <v>N/R</v>
      </c>
      <c r="E50" s="4"/>
      <c r="F50" s="4"/>
      <c r="I50" t="s">
        <v>129</v>
      </c>
    </row>
    <row r="51" spans="1:9" ht="15.75" x14ac:dyDescent="0.25">
      <c r="A51" s="3" t="s">
        <v>130</v>
      </c>
      <c r="B51" s="2" t="str">
        <f>VLOOKUP($B$10,[1]English!$C$4:$AL$169,31,FALSE)</f>
        <v>N/R</v>
      </c>
      <c r="C51" s="6"/>
      <c r="D51" s="6"/>
      <c r="E51" s="4"/>
      <c r="F51" s="4"/>
      <c r="I51" t="s">
        <v>128</v>
      </c>
    </row>
    <row r="52" spans="1:9" x14ac:dyDescent="0.2">
      <c r="A52" s="8"/>
      <c r="B52" s="4"/>
      <c r="C52" s="4"/>
      <c r="D52" s="4"/>
      <c r="E52" s="4"/>
      <c r="F52" s="4"/>
      <c r="I52" t="s">
        <v>127</v>
      </c>
    </row>
    <row r="53" spans="1:9" x14ac:dyDescent="0.2">
      <c r="A53" s="4"/>
      <c r="B53" s="4"/>
      <c r="C53" s="4"/>
      <c r="D53" s="4"/>
      <c r="E53" s="4"/>
      <c r="F53" s="4"/>
      <c r="I53" t="s">
        <v>112</v>
      </c>
    </row>
    <row r="54" spans="1:9" ht="18" x14ac:dyDescent="0.2">
      <c r="A54" s="24" t="s">
        <v>126</v>
      </c>
      <c r="B54" s="24"/>
      <c r="C54" s="24"/>
      <c r="D54" s="24"/>
      <c r="E54" s="24"/>
      <c r="F54" s="24"/>
      <c r="I54" t="s">
        <v>125</v>
      </c>
    </row>
    <row r="55" spans="1:9" x14ac:dyDescent="0.2">
      <c r="A55" s="4"/>
      <c r="B55" s="4"/>
      <c r="C55" s="4"/>
      <c r="D55" s="4"/>
      <c r="E55" s="4"/>
      <c r="F55" s="4"/>
      <c r="I55" t="s">
        <v>122</v>
      </c>
    </row>
    <row r="56" spans="1:9" ht="15.75" x14ac:dyDescent="0.25">
      <c r="A56" s="3" t="s">
        <v>124</v>
      </c>
      <c r="B56" s="2" t="str">
        <f>VLOOKUP($B$10,[1]English!$C$4:$AL$169,34,FALSE)</f>
        <v>EZD</v>
      </c>
      <c r="C56" s="7"/>
      <c r="D56" s="6"/>
      <c r="E56" s="3" t="s">
        <v>123</v>
      </c>
      <c r="F56" s="2" t="str">
        <f>VLOOKUP($B$10,[1]English!$C$4:$AL$169,35,FALSE)</f>
        <v>N/R</v>
      </c>
      <c r="I56" t="s">
        <v>119</v>
      </c>
    </row>
    <row r="57" spans="1:9" ht="15.75" x14ac:dyDescent="0.25">
      <c r="A57" s="3" t="s">
        <v>121</v>
      </c>
      <c r="B57" s="2" t="s">
        <v>117</v>
      </c>
      <c r="C57" s="7"/>
      <c r="D57" s="6"/>
      <c r="E57" s="3" t="s">
        <v>120</v>
      </c>
      <c r="F57" s="2" t="str">
        <f>IF(F56="N/R","N/R","On Demand")</f>
        <v>N/R</v>
      </c>
      <c r="I57" t="s">
        <v>116</v>
      </c>
    </row>
    <row r="58" spans="1:9" ht="15.75" x14ac:dyDescent="0.25">
      <c r="A58" s="3" t="s">
        <v>118</v>
      </c>
      <c r="B58" s="2" t="s">
        <v>117</v>
      </c>
      <c r="C58" s="6"/>
      <c r="D58" s="6"/>
      <c r="E58" s="5"/>
      <c r="F58" s="4"/>
      <c r="I58" t="s">
        <v>115</v>
      </c>
    </row>
    <row r="59" spans="1:9" x14ac:dyDescent="0.2">
      <c r="A59" s="4"/>
      <c r="B59" s="4"/>
      <c r="C59" s="4"/>
      <c r="D59" s="4"/>
      <c r="E59" s="4"/>
      <c r="F59" s="4"/>
      <c r="I59" t="s">
        <v>114</v>
      </c>
    </row>
    <row r="60" spans="1:9" x14ac:dyDescent="0.2">
      <c r="A60" s="4"/>
      <c r="B60" s="4"/>
      <c r="C60" s="4"/>
      <c r="D60" s="4"/>
      <c r="E60" s="4"/>
      <c r="F60" s="4"/>
      <c r="I60" t="s">
        <v>112</v>
      </c>
    </row>
    <row r="61" spans="1:9" ht="18" x14ac:dyDescent="0.2">
      <c r="A61" s="24" t="s">
        <v>113</v>
      </c>
      <c r="B61" s="24"/>
      <c r="C61" s="24"/>
      <c r="D61" s="24"/>
      <c r="E61" s="24"/>
      <c r="F61" s="24"/>
      <c r="I61" t="s">
        <v>111</v>
      </c>
    </row>
    <row r="62" spans="1:9" x14ac:dyDescent="0.2">
      <c r="I62" t="s">
        <v>107</v>
      </c>
    </row>
    <row r="63" spans="1:9" ht="15.75" x14ac:dyDescent="0.25">
      <c r="A63" s="3" t="s">
        <v>110</v>
      </c>
      <c r="B63" s="2" t="str">
        <f>VLOOKUP($B$10,[1]English!$C$4:$BB$169,37,FALSE)</f>
        <v>Yes</v>
      </c>
      <c r="C63" s="3" t="s">
        <v>109</v>
      </c>
      <c r="D63" s="2" t="str">
        <f>VLOOKUP($B$10,[1]English!$C$4:$BB$169,38,FALSE)</f>
        <v>No</v>
      </c>
      <c r="E63" s="3" t="s">
        <v>108</v>
      </c>
      <c r="F63" s="2" t="str">
        <f>VLOOKUP($B$10,[1]English!$C$4:$BB$169,39,FALSE)</f>
        <v>No</v>
      </c>
      <c r="I63" t="s">
        <v>106</v>
      </c>
    </row>
    <row r="64" spans="1:9" ht="15.75" x14ac:dyDescent="0.25">
      <c r="A64" s="3"/>
      <c r="B64" s="2"/>
      <c r="I64" t="s">
        <v>104</v>
      </c>
    </row>
    <row r="65" spans="1:9" x14ac:dyDescent="0.2">
      <c r="I65" t="s">
        <v>102</v>
      </c>
    </row>
    <row r="66" spans="1:9" x14ac:dyDescent="0.2">
      <c r="I66" t="s">
        <v>100</v>
      </c>
    </row>
    <row r="67" spans="1:9" ht="15.75" x14ac:dyDescent="0.25">
      <c r="C67" s="1"/>
      <c r="I67" t="s">
        <v>99</v>
      </c>
    </row>
    <row r="68" spans="1:9" x14ac:dyDescent="0.2">
      <c r="A68" s="25" t="s">
        <v>105</v>
      </c>
      <c r="B68" s="25"/>
      <c r="C68" s="25"/>
      <c r="D68" s="25"/>
      <c r="E68" s="25"/>
      <c r="F68" s="25"/>
      <c r="I68" t="s">
        <v>98</v>
      </c>
    </row>
    <row r="69" spans="1:9" x14ac:dyDescent="0.2">
      <c r="A69" s="25" t="s">
        <v>103</v>
      </c>
      <c r="B69" s="25"/>
      <c r="C69" s="25"/>
      <c r="D69" s="25"/>
      <c r="E69" s="25"/>
      <c r="F69" s="25"/>
      <c r="I69" t="s">
        <v>97</v>
      </c>
    </row>
    <row r="70" spans="1:9" x14ac:dyDescent="0.2">
      <c r="A70" s="21" t="s">
        <v>101</v>
      </c>
      <c r="B70" s="22"/>
      <c r="C70" s="22"/>
      <c r="D70" s="22"/>
      <c r="E70" s="22"/>
      <c r="F70" s="22"/>
      <c r="I70" t="s">
        <v>96</v>
      </c>
    </row>
    <row r="71" spans="1:9" x14ac:dyDescent="0.2">
      <c r="I71" t="s">
        <v>95</v>
      </c>
    </row>
    <row r="72" spans="1:9" x14ac:dyDescent="0.2">
      <c r="I72" t="s">
        <v>94</v>
      </c>
    </row>
    <row r="73" spans="1:9" x14ac:dyDescent="0.2">
      <c r="I73" t="s">
        <v>93</v>
      </c>
    </row>
    <row r="74" spans="1:9" x14ac:dyDescent="0.2">
      <c r="I74" t="s">
        <v>92</v>
      </c>
    </row>
    <row r="75" spans="1:9" x14ac:dyDescent="0.2">
      <c r="I75" t="s">
        <v>91</v>
      </c>
    </row>
    <row r="76" spans="1:9" x14ac:dyDescent="0.2">
      <c r="I76" t="s">
        <v>90</v>
      </c>
    </row>
    <row r="77" spans="1:9" x14ac:dyDescent="0.2">
      <c r="I77" t="s">
        <v>89</v>
      </c>
    </row>
    <row r="78" spans="1:9" x14ac:dyDescent="0.2">
      <c r="I78" t="s">
        <v>88</v>
      </c>
    </row>
    <row r="79" spans="1:9" x14ac:dyDescent="0.2">
      <c r="I79" t="s">
        <v>87</v>
      </c>
    </row>
    <row r="80" spans="1:9" x14ac:dyDescent="0.2">
      <c r="I80" t="s">
        <v>86</v>
      </c>
    </row>
    <row r="81" spans="9:9" x14ac:dyDescent="0.2">
      <c r="I81" t="s">
        <v>85</v>
      </c>
    </row>
    <row r="82" spans="9:9" x14ac:dyDescent="0.2">
      <c r="I82" t="s">
        <v>84</v>
      </c>
    </row>
    <row r="83" spans="9:9" x14ac:dyDescent="0.2">
      <c r="I83" t="s">
        <v>83</v>
      </c>
    </row>
    <row r="84" spans="9:9" x14ac:dyDescent="0.2">
      <c r="I84" t="s">
        <v>82</v>
      </c>
    </row>
    <row r="85" spans="9:9" x14ac:dyDescent="0.2">
      <c r="I85" t="s">
        <v>81</v>
      </c>
    </row>
    <row r="86" spans="9:9" x14ac:dyDescent="0.2">
      <c r="I86" t="s">
        <v>80</v>
      </c>
    </row>
    <row r="87" spans="9:9" x14ac:dyDescent="0.2">
      <c r="I87" t="s">
        <v>79</v>
      </c>
    </row>
    <row r="88" spans="9:9" x14ac:dyDescent="0.2">
      <c r="I88" t="s">
        <v>78</v>
      </c>
    </row>
    <row r="89" spans="9:9" x14ac:dyDescent="0.2">
      <c r="I89" t="s">
        <v>77</v>
      </c>
    </row>
    <row r="90" spans="9:9" x14ac:dyDescent="0.2">
      <c r="I90" t="s">
        <v>76</v>
      </c>
    </row>
    <row r="91" spans="9:9" x14ac:dyDescent="0.2">
      <c r="I91" t="s">
        <v>75</v>
      </c>
    </row>
    <row r="92" spans="9:9" x14ac:dyDescent="0.2">
      <c r="I92" t="s">
        <v>74</v>
      </c>
    </row>
    <row r="93" spans="9:9" x14ac:dyDescent="0.2">
      <c r="I93" t="s">
        <v>73</v>
      </c>
    </row>
    <row r="94" spans="9:9" x14ac:dyDescent="0.2">
      <c r="I94" t="s">
        <v>72</v>
      </c>
    </row>
    <row r="95" spans="9:9" x14ac:dyDescent="0.2">
      <c r="I95" t="s">
        <v>71</v>
      </c>
    </row>
    <row r="96" spans="9:9" x14ac:dyDescent="0.2">
      <c r="I96" t="s">
        <v>70</v>
      </c>
    </row>
    <row r="97" spans="9:9" x14ac:dyDescent="0.2">
      <c r="I97" t="s">
        <v>69</v>
      </c>
    </row>
    <row r="98" spans="9:9" x14ac:dyDescent="0.2">
      <c r="I98" t="s">
        <v>68</v>
      </c>
    </row>
    <row r="99" spans="9:9" x14ac:dyDescent="0.2">
      <c r="I99" t="s">
        <v>67</v>
      </c>
    </row>
    <row r="100" spans="9:9" x14ac:dyDescent="0.2">
      <c r="I100" t="s">
        <v>66</v>
      </c>
    </row>
    <row r="101" spans="9:9" x14ac:dyDescent="0.2">
      <c r="I101" t="s">
        <v>65</v>
      </c>
    </row>
    <row r="102" spans="9:9" x14ac:dyDescent="0.2">
      <c r="I102" t="s">
        <v>64</v>
      </c>
    </row>
    <row r="103" spans="9:9" x14ac:dyDescent="0.2">
      <c r="I103" t="s">
        <v>63</v>
      </c>
    </row>
    <row r="104" spans="9:9" x14ac:dyDescent="0.2">
      <c r="I104" t="s">
        <v>62</v>
      </c>
    </row>
    <row r="105" spans="9:9" x14ac:dyDescent="0.2">
      <c r="I105" t="s">
        <v>61</v>
      </c>
    </row>
    <row r="106" spans="9:9" x14ac:dyDescent="0.2">
      <c r="I106" t="s">
        <v>60</v>
      </c>
    </row>
    <row r="107" spans="9:9" x14ac:dyDescent="0.2">
      <c r="I107" t="s">
        <v>59</v>
      </c>
    </row>
    <row r="108" spans="9:9" x14ac:dyDescent="0.2">
      <c r="I108" t="s">
        <v>58</v>
      </c>
    </row>
    <row r="109" spans="9:9" x14ac:dyDescent="0.2">
      <c r="I109" t="s">
        <v>57</v>
      </c>
    </row>
    <row r="110" spans="9:9" x14ac:dyDescent="0.2">
      <c r="I110" t="s">
        <v>56</v>
      </c>
    </row>
    <row r="111" spans="9:9" x14ac:dyDescent="0.2">
      <c r="I111" t="s">
        <v>55</v>
      </c>
    </row>
    <row r="112" spans="9:9" x14ac:dyDescent="0.2">
      <c r="I112" t="s">
        <v>54</v>
      </c>
    </row>
    <row r="113" spans="9:9" x14ac:dyDescent="0.2">
      <c r="I113" t="s">
        <v>53</v>
      </c>
    </row>
    <row r="114" spans="9:9" x14ac:dyDescent="0.2">
      <c r="I114" t="s">
        <v>52</v>
      </c>
    </row>
    <row r="115" spans="9:9" x14ac:dyDescent="0.2">
      <c r="I115" t="s">
        <v>51</v>
      </c>
    </row>
    <row r="116" spans="9:9" x14ac:dyDescent="0.2">
      <c r="I116" t="s">
        <v>50</v>
      </c>
    </row>
    <row r="117" spans="9:9" x14ac:dyDescent="0.2">
      <c r="I117" t="s">
        <v>49</v>
      </c>
    </row>
    <row r="118" spans="9:9" x14ac:dyDescent="0.2">
      <c r="I118" t="s">
        <v>48</v>
      </c>
    </row>
    <row r="119" spans="9:9" x14ac:dyDescent="0.2">
      <c r="I119" t="s">
        <v>47</v>
      </c>
    </row>
    <row r="120" spans="9:9" x14ac:dyDescent="0.2">
      <c r="I120" t="s">
        <v>46</v>
      </c>
    </row>
    <row r="121" spans="9:9" x14ac:dyDescent="0.2">
      <c r="I121" t="s">
        <v>45</v>
      </c>
    </row>
    <row r="122" spans="9:9" x14ac:dyDescent="0.2">
      <c r="I122" t="s">
        <v>44</v>
      </c>
    </row>
    <row r="123" spans="9:9" x14ac:dyDescent="0.2">
      <c r="I123" t="s">
        <v>43</v>
      </c>
    </row>
    <row r="124" spans="9:9" x14ac:dyDescent="0.2">
      <c r="I124" t="s">
        <v>42</v>
      </c>
    </row>
    <row r="125" spans="9:9" x14ac:dyDescent="0.2">
      <c r="I125" t="s">
        <v>41</v>
      </c>
    </row>
    <row r="126" spans="9:9" x14ac:dyDescent="0.2">
      <c r="I126" t="s">
        <v>40</v>
      </c>
    </row>
    <row r="127" spans="9:9" x14ac:dyDescent="0.2">
      <c r="I127" t="s">
        <v>39</v>
      </c>
    </row>
    <row r="128" spans="9:9" x14ac:dyDescent="0.2">
      <c r="I128" t="s">
        <v>38</v>
      </c>
    </row>
    <row r="129" spans="9:9" x14ac:dyDescent="0.2">
      <c r="I129" t="s">
        <v>37</v>
      </c>
    </row>
    <row r="130" spans="9:9" x14ac:dyDescent="0.2">
      <c r="I130" t="s">
        <v>36</v>
      </c>
    </row>
    <row r="131" spans="9:9" x14ac:dyDescent="0.2">
      <c r="I131" t="s">
        <v>35</v>
      </c>
    </row>
    <row r="132" spans="9:9" x14ac:dyDescent="0.2">
      <c r="I132" t="s">
        <v>34</v>
      </c>
    </row>
    <row r="133" spans="9:9" x14ac:dyDescent="0.2">
      <c r="I133" t="s">
        <v>33</v>
      </c>
    </row>
    <row r="134" spans="9:9" x14ac:dyDescent="0.2">
      <c r="I134" t="s">
        <v>32</v>
      </c>
    </row>
    <row r="135" spans="9:9" x14ac:dyDescent="0.2">
      <c r="I135" t="s">
        <v>31</v>
      </c>
    </row>
    <row r="136" spans="9:9" x14ac:dyDescent="0.2">
      <c r="I136" t="s">
        <v>30</v>
      </c>
    </row>
    <row r="137" spans="9:9" x14ac:dyDescent="0.2">
      <c r="I137" t="s">
        <v>29</v>
      </c>
    </row>
    <row r="138" spans="9:9" x14ac:dyDescent="0.2">
      <c r="I138" t="s">
        <v>28</v>
      </c>
    </row>
    <row r="139" spans="9:9" x14ac:dyDescent="0.2">
      <c r="I139" t="s">
        <v>27</v>
      </c>
    </row>
    <row r="140" spans="9:9" x14ac:dyDescent="0.2">
      <c r="I140" t="s">
        <v>26</v>
      </c>
    </row>
    <row r="141" spans="9:9" x14ac:dyDescent="0.2">
      <c r="I141" t="s">
        <v>25</v>
      </c>
    </row>
    <row r="142" spans="9:9" x14ac:dyDescent="0.2">
      <c r="I142" t="s">
        <v>24</v>
      </c>
    </row>
    <row r="143" spans="9:9" x14ac:dyDescent="0.2">
      <c r="I143" t="s">
        <v>23</v>
      </c>
    </row>
    <row r="144" spans="9:9" x14ac:dyDescent="0.2">
      <c r="I144" t="s">
        <v>22</v>
      </c>
    </row>
    <row r="145" spans="9:9" x14ac:dyDescent="0.2">
      <c r="I145" t="s">
        <v>21</v>
      </c>
    </row>
    <row r="146" spans="9:9" x14ac:dyDescent="0.2">
      <c r="I146" t="s">
        <v>20</v>
      </c>
    </row>
    <row r="147" spans="9:9" x14ac:dyDescent="0.2">
      <c r="I147" t="s">
        <v>19</v>
      </c>
    </row>
    <row r="148" spans="9:9" x14ac:dyDescent="0.2">
      <c r="I148" t="s">
        <v>18</v>
      </c>
    </row>
    <row r="149" spans="9:9" x14ac:dyDescent="0.2">
      <c r="I149" t="s">
        <v>17</v>
      </c>
    </row>
    <row r="150" spans="9:9" x14ac:dyDescent="0.2">
      <c r="I150" t="s">
        <v>16</v>
      </c>
    </row>
    <row r="151" spans="9:9" x14ac:dyDescent="0.2">
      <c r="I151" t="s">
        <v>15</v>
      </c>
    </row>
    <row r="152" spans="9:9" x14ac:dyDescent="0.2">
      <c r="I152" t="s">
        <v>14</v>
      </c>
    </row>
    <row r="153" spans="9:9" x14ac:dyDescent="0.2">
      <c r="I153" t="s">
        <v>13</v>
      </c>
    </row>
    <row r="154" spans="9:9" x14ac:dyDescent="0.2">
      <c r="I154" t="s">
        <v>12</v>
      </c>
    </row>
    <row r="155" spans="9:9" x14ac:dyDescent="0.2">
      <c r="I155" t="s">
        <v>11</v>
      </c>
    </row>
    <row r="156" spans="9:9" x14ac:dyDescent="0.2">
      <c r="I156" t="s">
        <v>10</v>
      </c>
    </row>
    <row r="157" spans="9:9" x14ac:dyDescent="0.2">
      <c r="I157" t="s">
        <v>9</v>
      </c>
    </row>
    <row r="158" spans="9:9" x14ac:dyDescent="0.2">
      <c r="I158" t="s">
        <v>8</v>
      </c>
    </row>
    <row r="159" spans="9:9" x14ac:dyDescent="0.2">
      <c r="I159" t="s">
        <v>7</v>
      </c>
    </row>
    <row r="160" spans="9:9" x14ac:dyDescent="0.2">
      <c r="I160" t="s">
        <v>6</v>
      </c>
    </row>
    <row r="161" spans="9:9" x14ac:dyDescent="0.2">
      <c r="I161" t="s">
        <v>5</v>
      </c>
    </row>
    <row r="162" spans="9:9" x14ac:dyDescent="0.2">
      <c r="I162" t="s">
        <v>4</v>
      </c>
    </row>
    <row r="163" spans="9:9" x14ac:dyDescent="0.2">
      <c r="I163" t="s">
        <v>3</v>
      </c>
    </row>
    <row r="164" spans="9:9" x14ac:dyDescent="0.2">
      <c r="I164" t="s">
        <v>2</v>
      </c>
    </row>
    <row r="165" spans="9:9" x14ac:dyDescent="0.2">
      <c r="I165" t="s">
        <v>1</v>
      </c>
    </row>
    <row r="166" spans="9:9" x14ac:dyDescent="0.2">
      <c r="I166" t="s">
        <v>0</v>
      </c>
    </row>
  </sheetData>
  <mergeCells count="13">
    <mergeCell ref="A33:F33"/>
    <mergeCell ref="B10:C10"/>
    <mergeCell ref="A12:F12"/>
    <mergeCell ref="A24:B24"/>
    <mergeCell ref="C24:D24"/>
    <mergeCell ref="E24:F24"/>
    <mergeCell ref="A70:F70"/>
    <mergeCell ref="E37:F37"/>
    <mergeCell ref="A47:F47"/>
    <mergeCell ref="A54:F54"/>
    <mergeCell ref="A61:F61"/>
    <mergeCell ref="A68:F68"/>
    <mergeCell ref="A69:F69"/>
  </mergeCells>
  <dataValidations count="1">
    <dataValidation type="list" allowBlank="1" showInputMessage="1" showErrorMessage="1" sqref="B10:C10">
      <formula1>$I$3:$I$166</formula1>
    </dataValidation>
  </dataValidations>
  <hyperlinks>
    <hyperlink ref="A70" r:id="rId1"/>
  </hyperlinks>
  <printOptions horizontalCentered="1" verticalCentered="1"/>
  <pageMargins left="0" right="0" top="0" bottom="0" header="0.51181102362204722" footer="0.51181102362204722"/>
  <pageSetup scale="6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Product</vt:lpstr>
      <vt:lpstr>Product!Zone_d_impression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Ian-Alexandre Lavoie</dc:creator>
  <cp:lastModifiedBy>Ian-Alexandre Lavoie</cp:lastModifiedBy>
  <cp:lastPrinted>2014-08-26T20:00:10Z</cp:lastPrinted>
  <dcterms:created xsi:type="dcterms:W3CDTF">2014-08-25T13:29:05Z</dcterms:created>
  <dcterms:modified xsi:type="dcterms:W3CDTF">2014-08-26T20:18:23Z</dcterms:modified>
</cp:coreProperties>
</file>